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2\заседание 10 от 31.05.2022\"/>
    </mc:Choice>
  </mc:AlternateContent>
  <bookViews>
    <workbookView xWindow="0" yWindow="0" windowWidth="11400" windowHeight="5892" tabRatio="900" activeTab="5"/>
  </bookViews>
  <sheets>
    <sheet name="прил 8 ВМП" sheetId="4" r:id="rId1"/>
    <sheet name="прил 7 КС COV" sheetId="7" r:id="rId2"/>
    <sheet name="прил 6.2 ДИ МГИ" sheetId="5" r:id="rId3"/>
    <sheet name="прил 6.1 ДИ гист " sheetId="6" r:id="rId4"/>
    <sheet name="прил 5 АПП МЕР" sheetId="10" r:id="rId5"/>
    <sheet name="прил 4 дисп" sheetId="8" r:id="rId6"/>
    <sheet name="прил 3 подуш. гин." sheetId="3" r:id="rId7"/>
    <sheet name="прил 2 подуш стамат." sheetId="1" r:id="rId8"/>
    <sheet name="прил 1 подуш. тер." sheetId="2" r:id="rId9"/>
  </sheets>
  <definedNames>
    <definedName name="_xlnm._FilterDatabase" localSheetId="4" hidden="1">'прил 5 АПП МЕР'!$C$1:$C$368</definedName>
    <definedName name="_xlnm._FilterDatabase" localSheetId="1" hidden="1">'прил 7 КС COV'!$B$1:$B$42</definedName>
    <definedName name="_xlnm._FilterDatabase" localSheetId="0" hidden="1">'прил 8 ВМП'!$B$1:$B$494</definedName>
    <definedName name="_xlnm.Print_Area" localSheetId="4">'прил 5 АПП МЕР'!$A$1:$H$83</definedName>
    <definedName name="_xlnm.Print_Area" localSheetId="3">'прил 6.1 ДИ гист '!$A$1:$H$27</definedName>
    <definedName name="_xlnm.Print_Area" localSheetId="2">'прил 6.2 ДИ МГИ'!$A$1:$H$19</definedName>
    <definedName name="_xlnm.Print_Area" localSheetId="1">'прил 7 КС COV'!$A$1:$H$42</definedName>
    <definedName name="_xlnm.Print_Area" localSheetId="0">'прил 8 ВМП'!$A$1:$H$494</definedName>
  </definedNames>
  <calcPr calcId="162913" refMode="R1C1" fullPrecision="0"/>
</workbook>
</file>

<file path=xl/calcChain.xml><?xml version="1.0" encoding="utf-8"?>
<calcChain xmlns="http://schemas.openxmlformats.org/spreadsheetml/2006/main">
  <c r="E83" i="10" l="1"/>
  <c r="F83" i="10"/>
  <c r="G83" i="10"/>
  <c r="H83" i="10"/>
  <c r="D83" i="10"/>
  <c r="C83" i="10"/>
  <c r="I25" i="8"/>
  <c r="H25" i="8"/>
  <c r="G25" i="8"/>
  <c r="F25" i="8"/>
  <c r="E25" i="8"/>
  <c r="D25" i="8"/>
  <c r="M25" i="8"/>
  <c r="O21" i="8"/>
  <c r="N21" i="8"/>
  <c r="M21" i="8"/>
  <c r="I20" i="8"/>
  <c r="I24" i="8"/>
  <c r="H20" i="8"/>
  <c r="H24" i="8"/>
  <c r="G20" i="8"/>
  <c r="G24" i="8"/>
  <c r="F20" i="8"/>
  <c r="F24" i="8"/>
  <c r="E20" i="8"/>
  <c r="E24" i="8"/>
  <c r="D20" i="8"/>
  <c r="D24" i="8"/>
  <c r="M24" i="8"/>
  <c r="I16" i="8"/>
  <c r="H16" i="8"/>
  <c r="G16" i="8"/>
  <c r="F16" i="8"/>
  <c r="E16" i="8"/>
  <c r="D16" i="8"/>
  <c r="M16" i="8"/>
  <c r="I15" i="8"/>
  <c r="H15" i="8"/>
  <c r="G15" i="8"/>
  <c r="F15" i="8"/>
  <c r="E15" i="8"/>
  <c r="O15" i="8"/>
  <c r="D15" i="8"/>
  <c r="O12" i="8"/>
  <c r="N12" i="8"/>
  <c r="M12" i="8"/>
  <c r="O11" i="8"/>
  <c r="N11" i="8"/>
  <c r="M11" i="8"/>
  <c r="O7" i="8"/>
  <c r="N7" i="8"/>
  <c r="M7" i="8"/>
  <c r="O6" i="8"/>
  <c r="N6" i="8"/>
  <c r="M6" i="8"/>
  <c r="O20" i="8"/>
  <c r="N20" i="8"/>
  <c r="E19" i="5"/>
  <c r="F19" i="5"/>
  <c r="G19" i="5"/>
  <c r="H19" i="5"/>
  <c r="D19" i="5"/>
  <c r="C19" i="5"/>
  <c r="F494" i="4"/>
  <c r="E494" i="4"/>
  <c r="G7" i="4"/>
  <c r="H7" i="4"/>
  <c r="G8" i="4"/>
  <c r="H8" i="4"/>
  <c r="G9" i="4"/>
  <c r="H9" i="4"/>
  <c r="G10" i="4"/>
  <c r="H10" i="4"/>
  <c r="G11" i="4"/>
  <c r="H11" i="4"/>
  <c r="G12" i="4"/>
  <c r="H12" i="4"/>
  <c r="G13" i="4"/>
  <c r="H13" i="4"/>
  <c r="G14" i="4"/>
  <c r="H14" i="4"/>
  <c r="G15" i="4"/>
  <c r="H15" i="4"/>
  <c r="G16" i="4"/>
  <c r="H16" i="4"/>
  <c r="G17" i="4"/>
  <c r="H17" i="4"/>
  <c r="G18" i="4"/>
  <c r="H18" i="4"/>
  <c r="G19" i="4"/>
  <c r="H19" i="4"/>
  <c r="G20" i="4"/>
  <c r="H20" i="4"/>
  <c r="G21" i="4"/>
  <c r="H21" i="4"/>
  <c r="G22" i="4"/>
  <c r="H22" i="4"/>
  <c r="G23" i="4"/>
  <c r="H23" i="4"/>
  <c r="G24" i="4"/>
  <c r="H24" i="4"/>
  <c r="G25" i="4"/>
  <c r="H25" i="4"/>
  <c r="G26" i="4"/>
  <c r="H26" i="4"/>
  <c r="G27" i="4"/>
  <c r="H27" i="4"/>
  <c r="G28" i="4"/>
  <c r="H28" i="4"/>
  <c r="G29" i="4"/>
  <c r="H29" i="4"/>
  <c r="G30" i="4"/>
  <c r="H30" i="4"/>
  <c r="G31" i="4"/>
  <c r="H31" i="4"/>
  <c r="G32" i="4"/>
  <c r="H32" i="4"/>
  <c r="G33" i="4"/>
  <c r="H33" i="4"/>
  <c r="G34" i="4"/>
  <c r="H34" i="4"/>
  <c r="G35" i="4"/>
  <c r="H35" i="4"/>
  <c r="G36" i="4"/>
  <c r="H36" i="4"/>
  <c r="G37" i="4"/>
  <c r="H37" i="4"/>
  <c r="G38" i="4"/>
  <c r="H38" i="4"/>
  <c r="G39" i="4"/>
  <c r="H39" i="4"/>
  <c r="G40" i="4"/>
  <c r="H40" i="4"/>
  <c r="G41" i="4"/>
  <c r="H41" i="4"/>
  <c r="G42" i="4"/>
  <c r="H42" i="4"/>
  <c r="G43" i="4"/>
  <c r="H43" i="4"/>
  <c r="G44" i="4"/>
  <c r="H44" i="4"/>
  <c r="G45" i="4"/>
  <c r="H45" i="4"/>
  <c r="G46" i="4"/>
  <c r="H46" i="4"/>
  <c r="G47" i="4"/>
  <c r="H47" i="4"/>
  <c r="G48" i="4"/>
  <c r="H48" i="4"/>
  <c r="G49" i="4"/>
  <c r="H49" i="4"/>
  <c r="G50" i="4"/>
  <c r="H50" i="4"/>
  <c r="G51" i="4"/>
  <c r="H51" i="4"/>
  <c r="G52" i="4"/>
  <c r="H52" i="4"/>
  <c r="G53" i="4"/>
  <c r="H53" i="4"/>
  <c r="G54" i="4"/>
  <c r="H54" i="4"/>
  <c r="G55" i="4"/>
  <c r="H55" i="4"/>
  <c r="G56" i="4"/>
  <c r="H56" i="4"/>
  <c r="G57" i="4"/>
  <c r="H57" i="4"/>
  <c r="G58" i="4"/>
  <c r="H58" i="4"/>
  <c r="G59" i="4"/>
  <c r="H59" i="4"/>
  <c r="G60" i="4"/>
  <c r="H60" i="4"/>
  <c r="G61" i="4"/>
  <c r="H61" i="4"/>
  <c r="G62" i="4"/>
  <c r="H62" i="4"/>
  <c r="G63" i="4"/>
  <c r="H63" i="4"/>
  <c r="G64" i="4"/>
  <c r="H64" i="4"/>
  <c r="G65" i="4"/>
  <c r="H65" i="4"/>
  <c r="G66" i="4"/>
  <c r="H66" i="4"/>
  <c r="G67" i="4"/>
  <c r="H67" i="4"/>
  <c r="G68" i="4"/>
  <c r="H68" i="4"/>
  <c r="G69" i="4"/>
  <c r="H69" i="4"/>
  <c r="G70" i="4"/>
  <c r="H70" i="4"/>
  <c r="G71" i="4"/>
  <c r="H71" i="4"/>
  <c r="G72" i="4"/>
  <c r="H72" i="4"/>
  <c r="G73" i="4"/>
  <c r="H73" i="4"/>
  <c r="G74" i="4"/>
  <c r="H74" i="4"/>
  <c r="G75" i="4"/>
  <c r="H75" i="4"/>
  <c r="G76" i="4"/>
  <c r="H76" i="4"/>
  <c r="G77" i="4"/>
  <c r="H77" i="4"/>
  <c r="G78" i="4"/>
  <c r="H78" i="4"/>
  <c r="G79" i="4"/>
  <c r="H79" i="4"/>
  <c r="G80" i="4"/>
  <c r="H80" i="4"/>
  <c r="G81" i="4"/>
  <c r="H81" i="4"/>
  <c r="G82" i="4"/>
  <c r="H82" i="4"/>
  <c r="G83" i="4"/>
  <c r="H83" i="4"/>
  <c r="G84" i="4"/>
  <c r="H84" i="4"/>
  <c r="G85" i="4"/>
  <c r="H85" i="4"/>
  <c r="G86" i="4"/>
  <c r="H86" i="4"/>
  <c r="G87" i="4"/>
  <c r="H87" i="4"/>
  <c r="G88" i="4"/>
  <c r="H88" i="4"/>
  <c r="G89" i="4"/>
  <c r="H89" i="4"/>
  <c r="G90" i="4"/>
  <c r="H90" i="4"/>
  <c r="G91" i="4"/>
  <c r="H91" i="4"/>
  <c r="G92" i="4"/>
  <c r="H92" i="4"/>
  <c r="G94" i="4"/>
  <c r="H94" i="4"/>
  <c r="G95" i="4"/>
  <c r="H95" i="4"/>
  <c r="G96" i="4"/>
  <c r="H96" i="4"/>
  <c r="G97" i="4"/>
  <c r="H97" i="4"/>
  <c r="G98" i="4"/>
  <c r="H98" i="4"/>
  <c r="G99" i="4"/>
  <c r="H99" i="4"/>
  <c r="G100" i="4"/>
  <c r="H100" i="4"/>
  <c r="G101" i="4"/>
  <c r="H101" i="4"/>
  <c r="G102" i="4"/>
  <c r="H102" i="4"/>
  <c r="G103" i="4"/>
  <c r="H103" i="4"/>
  <c r="G104" i="4"/>
  <c r="H104" i="4"/>
  <c r="G105" i="4"/>
  <c r="H105" i="4"/>
  <c r="G106" i="4"/>
  <c r="H106" i="4"/>
  <c r="G107" i="4"/>
  <c r="H107" i="4"/>
  <c r="G108" i="4"/>
  <c r="H108" i="4"/>
  <c r="G109" i="4"/>
  <c r="H109" i="4"/>
  <c r="G110" i="4"/>
  <c r="H110" i="4"/>
  <c r="G111" i="4"/>
  <c r="H111" i="4"/>
  <c r="G112" i="4"/>
  <c r="H112" i="4"/>
  <c r="G113" i="4"/>
  <c r="H113" i="4"/>
  <c r="G114" i="4"/>
  <c r="H114" i="4"/>
  <c r="G115" i="4"/>
  <c r="H115" i="4"/>
  <c r="G116" i="4"/>
  <c r="H116" i="4"/>
  <c r="G117" i="4"/>
  <c r="H117" i="4"/>
  <c r="G118" i="4"/>
  <c r="H118" i="4"/>
  <c r="G119" i="4"/>
  <c r="H119" i="4"/>
  <c r="G120" i="4"/>
  <c r="H120" i="4"/>
  <c r="G121" i="4"/>
  <c r="H121" i="4"/>
  <c r="G122" i="4"/>
  <c r="H122" i="4"/>
  <c r="G123" i="4"/>
  <c r="H123" i="4"/>
  <c r="G124" i="4"/>
  <c r="H124" i="4"/>
  <c r="G125" i="4"/>
  <c r="H125" i="4"/>
  <c r="G126" i="4"/>
  <c r="H126" i="4"/>
  <c r="G127" i="4"/>
  <c r="H127" i="4"/>
  <c r="G128" i="4"/>
  <c r="H128" i="4"/>
  <c r="G129" i="4"/>
  <c r="H129" i="4"/>
  <c r="G130" i="4"/>
  <c r="H130" i="4"/>
  <c r="G131" i="4"/>
  <c r="H131" i="4"/>
  <c r="G132" i="4"/>
  <c r="H132" i="4"/>
  <c r="G133" i="4"/>
  <c r="H133" i="4"/>
  <c r="G134" i="4"/>
  <c r="H134" i="4"/>
  <c r="G135" i="4"/>
  <c r="H135" i="4"/>
  <c r="G136" i="4"/>
  <c r="H136" i="4"/>
  <c r="G137" i="4"/>
  <c r="H137" i="4"/>
  <c r="G138" i="4"/>
  <c r="H138" i="4"/>
  <c r="G139" i="4"/>
  <c r="H139" i="4"/>
  <c r="G140" i="4"/>
  <c r="H140" i="4"/>
  <c r="G141" i="4"/>
  <c r="H141" i="4"/>
  <c r="G142" i="4"/>
  <c r="H142" i="4"/>
  <c r="G143" i="4"/>
  <c r="H143" i="4"/>
  <c r="G144" i="4"/>
  <c r="H144" i="4"/>
  <c r="G145" i="4"/>
  <c r="H145" i="4"/>
  <c r="G146" i="4"/>
  <c r="H146" i="4"/>
  <c r="G147" i="4"/>
  <c r="H147" i="4"/>
  <c r="G148" i="4"/>
  <c r="H148" i="4"/>
  <c r="G149" i="4"/>
  <c r="H149" i="4"/>
  <c r="G150" i="4"/>
  <c r="H150" i="4"/>
  <c r="G151" i="4"/>
  <c r="H151" i="4"/>
  <c r="G152" i="4"/>
  <c r="H152" i="4"/>
  <c r="G153" i="4"/>
  <c r="H153" i="4"/>
  <c r="G154" i="4"/>
  <c r="H154" i="4"/>
  <c r="G155" i="4"/>
  <c r="H155" i="4"/>
  <c r="G156" i="4"/>
  <c r="H156" i="4"/>
  <c r="G157" i="4"/>
  <c r="H157" i="4"/>
  <c r="G158" i="4"/>
  <c r="H158" i="4"/>
  <c r="G159" i="4"/>
  <c r="H159" i="4"/>
  <c r="G160" i="4"/>
  <c r="H160" i="4"/>
  <c r="G161" i="4"/>
  <c r="H161" i="4"/>
  <c r="G162" i="4"/>
  <c r="H162" i="4"/>
  <c r="G163" i="4"/>
  <c r="H163" i="4"/>
  <c r="G164" i="4"/>
  <c r="H164" i="4"/>
  <c r="G165" i="4"/>
  <c r="H165" i="4"/>
  <c r="G166" i="4"/>
  <c r="H166" i="4"/>
  <c r="G167" i="4"/>
  <c r="H167" i="4"/>
  <c r="G168" i="4"/>
  <c r="H168" i="4"/>
  <c r="G170" i="4"/>
  <c r="H170" i="4"/>
  <c r="G171" i="4"/>
  <c r="H171" i="4"/>
  <c r="G172" i="4"/>
  <c r="H172" i="4"/>
  <c r="G173" i="4"/>
  <c r="H173" i="4"/>
  <c r="G174" i="4"/>
  <c r="H174" i="4"/>
  <c r="G175" i="4"/>
  <c r="H175" i="4"/>
  <c r="G176" i="4"/>
  <c r="H176" i="4"/>
  <c r="G177" i="4"/>
  <c r="H177" i="4"/>
  <c r="G178" i="4"/>
  <c r="H178" i="4"/>
  <c r="G179" i="4"/>
  <c r="H179" i="4"/>
  <c r="G180" i="4"/>
  <c r="H180" i="4"/>
  <c r="G181" i="4"/>
  <c r="H181" i="4"/>
  <c r="G182" i="4"/>
  <c r="H182" i="4"/>
  <c r="G183" i="4"/>
  <c r="H183" i="4"/>
  <c r="G184" i="4"/>
  <c r="H184" i="4"/>
  <c r="G185" i="4"/>
  <c r="H185" i="4"/>
  <c r="G186" i="4"/>
  <c r="H186" i="4"/>
  <c r="G187" i="4"/>
  <c r="H187" i="4"/>
  <c r="G188" i="4"/>
  <c r="H188" i="4"/>
  <c r="G189" i="4"/>
  <c r="H189" i="4"/>
  <c r="G190" i="4"/>
  <c r="H190" i="4"/>
  <c r="G191" i="4"/>
  <c r="H191" i="4"/>
  <c r="G192" i="4"/>
  <c r="H192" i="4"/>
  <c r="G193" i="4"/>
  <c r="H193" i="4"/>
  <c r="G194" i="4"/>
  <c r="H194" i="4"/>
  <c r="G195" i="4"/>
  <c r="H195" i="4"/>
  <c r="G196" i="4"/>
  <c r="H196" i="4"/>
  <c r="G197" i="4"/>
  <c r="H197" i="4"/>
  <c r="G198" i="4"/>
  <c r="H198" i="4"/>
  <c r="G199" i="4"/>
  <c r="H199" i="4"/>
  <c r="G200" i="4"/>
  <c r="H200" i="4"/>
  <c r="G201" i="4"/>
  <c r="H201" i="4"/>
  <c r="G202" i="4"/>
  <c r="H202" i="4"/>
  <c r="G203" i="4"/>
  <c r="H203" i="4"/>
  <c r="G204" i="4"/>
  <c r="H204" i="4"/>
  <c r="G205" i="4"/>
  <c r="H205" i="4"/>
  <c r="G206" i="4"/>
  <c r="H206" i="4"/>
  <c r="G207" i="4"/>
  <c r="H207" i="4"/>
  <c r="G208" i="4"/>
  <c r="H208" i="4"/>
  <c r="G209" i="4"/>
  <c r="H209" i="4"/>
  <c r="G210" i="4"/>
  <c r="H210" i="4"/>
  <c r="G211" i="4"/>
  <c r="H211" i="4"/>
  <c r="G212" i="4"/>
  <c r="H212" i="4"/>
  <c r="G213" i="4"/>
  <c r="H213" i="4"/>
  <c r="G214" i="4"/>
  <c r="H214" i="4"/>
  <c r="G215" i="4"/>
  <c r="H215" i="4"/>
  <c r="G216" i="4"/>
  <c r="H216" i="4"/>
  <c r="G217" i="4"/>
  <c r="H217" i="4"/>
  <c r="G218" i="4"/>
  <c r="H218" i="4"/>
  <c r="G219" i="4"/>
  <c r="H219" i="4"/>
  <c r="G220" i="4"/>
  <c r="H220" i="4"/>
  <c r="G221" i="4"/>
  <c r="H221" i="4"/>
  <c r="G222" i="4"/>
  <c r="H222" i="4"/>
  <c r="G223" i="4"/>
  <c r="H223" i="4"/>
  <c r="G224" i="4"/>
  <c r="H224" i="4"/>
  <c r="G225" i="4"/>
  <c r="H225" i="4"/>
  <c r="G226" i="4"/>
  <c r="H226" i="4"/>
  <c r="G227" i="4"/>
  <c r="H227" i="4"/>
  <c r="G228" i="4"/>
  <c r="H228" i="4"/>
  <c r="G229" i="4"/>
  <c r="H229" i="4"/>
  <c r="G230" i="4"/>
  <c r="H230" i="4"/>
  <c r="G231" i="4"/>
  <c r="H231" i="4"/>
  <c r="G232" i="4"/>
  <c r="H232" i="4"/>
  <c r="G233" i="4"/>
  <c r="H233" i="4"/>
  <c r="G234" i="4"/>
  <c r="H234" i="4"/>
  <c r="G235" i="4"/>
  <c r="H235" i="4"/>
  <c r="G236" i="4"/>
  <c r="H236" i="4"/>
  <c r="G237" i="4"/>
  <c r="H237" i="4"/>
  <c r="G238" i="4"/>
  <c r="H238" i="4"/>
  <c r="G239" i="4"/>
  <c r="H239" i="4"/>
  <c r="G240" i="4"/>
  <c r="H240" i="4"/>
  <c r="G241" i="4"/>
  <c r="H241" i="4"/>
  <c r="G242" i="4"/>
  <c r="H242" i="4"/>
  <c r="G243" i="4"/>
  <c r="H243" i="4"/>
  <c r="G244" i="4"/>
  <c r="H244" i="4"/>
  <c r="G245" i="4"/>
  <c r="H245" i="4"/>
  <c r="G246" i="4"/>
  <c r="H246" i="4"/>
  <c r="G247" i="4"/>
  <c r="H247" i="4"/>
  <c r="G248" i="4"/>
  <c r="H248" i="4"/>
  <c r="G249" i="4"/>
  <c r="H249" i="4"/>
  <c r="G250" i="4"/>
  <c r="H250" i="4"/>
  <c r="G251" i="4"/>
  <c r="H251" i="4"/>
  <c r="G252" i="4"/>
  <c r="H252" i="4"/>
  <c r="G253" i="4"/>
  <c r="H253" i="4"/>
  <c r="G254" i="4"/>
  <c r="H254" i="4"/>
  <c r="G255" i="4"/>
  <c r="H255" i="4"/>
  <c r="G256" i="4"/>
  <c r="H256" i="4"/>
  <c r="G257" i="4"/>
  <c r="H257" i="4"/>
  <c r="G258" i="4"/>
  <c r="H258" i="4"/>
  <c r="G259" i="4"/>
  <c r="H259" i="4"/>
  <c r="G260" i="4"/>
  <c r="H260" i="4"/>
  <c r="G261" i="4"/>
  <c r="H261" i="4"/>
  <c r="G262" i="4"/>
  <c r="H262" i="4"/>
  <c r="G263" i="4"/>
  <c r="H263" i="4"/>
  <c r="G264" i="4"/>
  <c r="H264" i="4"/>
  <c r="G265" i="4"/>
  <c r="H265" i="4"/>
  <c r="G266" i="4"/>
  <c r="H266" i="4"/>
  <c r="G267" i="4"/>
  <c r="H267" i="4"/>
  <c r="G268" i="4"/>
  <c r="H268" i="4"/>
  <c r="G269" i="4"/>
  <c r="H269" i="4"/>
  <c r="G270" i="4"/>
  <c r="H270" i="4"/>
  <c r="G271" i="4"/>
  <c r="H271" i="4"/>
  <c r="G272" i="4"/>
  <c r="H272" i="4"/>
  <c r="G273" i="4"/>
  <c r="H273" i="4"/>
  <c r="G274" i="4"/>
  <c r="H274" i="4"/>
  <c r="G275" i="4"/>
  <c r="H275" i="4"/>
  <c r="G276" i="4"/>
  <c r="H276" i="4"/>
  <c r="G277" i="4"/>
  <c r="H277" i="4"/>
  <c r="G278" i="4"/>
  <c r="H278" i="4"/>
  <c r="G279" i="4"/>
  <c r="H279" i="4"/>
  <c r="G280" i="4"/>
  <c r="H280" i="4"/>
  <c r="G281" i="4"/>
  <c r="H281" i="4"/>
  <c r="G282" i="4"/>
  <c r="H282" i="4"/>
  <c r="G283" i="4"/>
  <c r="H283" i="4"/>
  <c r="G284" i="4"/>
  <c r="H284" i="4"/>
  <c r="G285" i="4"/>
  <c r="H285" i="4"/>
  <c r="G286" i="4"/>
  <c r="H286" i="4"/>
  <c r="G287" i="4"/>
  <c r="H287" i="4"/>
  <c r="G288" i="4"/>
  <c r="H288" i="4"/>
  <c r="G289" i="4"/>
  <c r="H289" i="4"/>
  <c r="G291" i="4"/>
  <c r="H291" i="4"/>
  <c r="G292" i="4"/>
  <c r="H292" i="4"/>
  <c r="G293" i="4"/>
  <c r="H293" i="4"/>
  <c r="G294" i="4"/>
  <c r="H294" i="4"/>
  <c r="G295" i="4"/>
  <c r="H295" i="4"/>
  <c r="G296" i="4"/>
  <c r="H296" i="4"/>
  <c r="G297" i="4"/>
  <c r="H297" i="4"/>
  <c r="G298" i="4"/>
  <c r="H298" i="4"/>
  <c r="G299" i="4"/>
  <c r="H299" i="4"/>
  <c r="G300" i="4"/>
  <c r="H300" i="4"/>
  <c r="G301" i="4"/>
  <c r="H301" i="4"/>
  <c r="G302" i="4"/>
  <c r="H302" i="4"/>
  <c r="G303" i="4"/>
  <c r="H303" i="4"/>
  <c r="G304" i="4"/>
  <c r="H304" i="4"/>
  <c r="G305" i="4"/>
  <c r="H305" i="4"/>
  <c r="G306" i="4"/>
  <c r="H306" i="4"/>
  <c r="G307" i="4"/>
  <c r="H307" i="4"/>
  <c r="G308" i="4"/>
  <c r="H308" i="4"/>
  <c r="G309" i="4"/>
  <c r="H309" i="4"/>
  <c r="G310" i="4"/>
  <c r="H310" i="4"/>
  <c r="G311" i="4"/>
  <c r="H311" i="4"/>
  <c r="G312" i="4"/>
  <c r="H312" i="4"/>
  <c r="G313" i="4"/>
  <c r="H313" i="4"/>
  <c r="G314" i="4"/>
  <c r="H314" i="4"/>
  <c r="G315" i="4"/>
  <c r="H315" i="4"/>
  <c r="G316" i="4"/>
  <c r="H316" i="4"/>
  <c r="G317" i="4"/>
  <c r="H317" i="4"/>
  <c r="G318" i="4"/>
  <c r="H318" i="4"/>
  <c r="G319" i="4"/>
  <c r="H319" i="4"/>
  <c r="G320" i="4"/>
  <c r="H320" i="4"/>
  <c r="G321" i="4"/>
  <c r="H321" i="4"/>
  <c r="G322" i="4"/>
  <c r="H322" i="4"/>
  <c r="G323" i="4"/>
  <c r="H323" i="4"/>
  <c r="G324" i="4"/>
  <c r="H324" i="4"/>
  <c r="G325" i="4"/>
  <c r="H325" i="4"/>
  <c r="G326" i="4"/>
  <c r="H326" i="4"/>
  <c r="G327" i="4"/>
  <c r="H327" i="4"/>
  <c r="G328" i="4"/>
  <c r="H328" i="4"/>
  <c r="G329" i="4"/>
  <c r="H329" i="4"/>
  <c r="G330" i="4"/>
  <c r="H330" i="4"/>
  <c r="G331" i="4"/>
  <c r="H331" i="4"/>
  <c r="G332" i="4"/>
  <c r="H332" i="4"/>
  <c r="G333" i="4"/>
  <c r="H333" i="4"/>
  <c r="G334" i="4"/>
  <c r="H334" i="4"/>
  <c r="G335" i="4"/>
  <c r="H335" i="4"/>
  <c r="G336" i="4"/>
  <c r="H336" i="4"/>
  <c r="G337" i="4"/>
  <c r="H337" i="4"/>
  <c r="G338" i="4"/>
  <c r="H338" i="4"/>
  <c r="G339" i="4"/>
  <c r="H339" i="4"/>
  <c r="G340" i="4"/>
  <c r="H340" i="4"/>
  <c r="G341" i="4"/>
  <c r="H341" i="4"/>
  <c r="G342" i="4"/>
  <c r="H342" i="4"/>
  <c r="G343" i="4"/>
  <c r="H343" i="4"/>
  <c r="G344" i="4"/>
  <c r="H344" i="4"/>
  <c r="G345" i="4"/>
  <c r="H345" i="4"/>
  <c r="G346" i="4"/>
  <c r="H346" i="4"/>
  <c r="G347" i="4"/>
  <c r="H347" i="4"/>
  <c r="G349" i="4"/>
  <c r="H349" i="4"/>
  <c r="G350" i="4"/>
  <c r="H350" i="4"/>
  <c r="G351" i="4"/>
  <c r="H351" i="4"/>
  <c r="G352" i="4"/>
  <c r="H352" i="4"/>
  <c r="G353" i="4"/>
  <c r="H353" i="4"/>
  <c r="G354" i="4"/>
  <c r="H354" i="4"/>
  <c r="G355" i="4"/>
  <c r="H355" i="4"/>
  <c r="G356" i="4"/>
  <c r="H356" i="4"/>
  <c r="G357" i="4"/>
  <c r="H357" i="4"/>
  <c r="G358" i="4"/>
  <c r="H358" i="4"/>
  <c r="G359" i="4"/>
  <c r="H359" i="4"/>
  <c r="G360" i="4"/>
  <c r="H360" i="4"/>
  <c r="G361" i="4"/>
  <c r="H361" i="4"/>
  <c r="G362" i="4"/>
  <c r="H362" i="4"/>
  <c r="G363" i="4"/>
  <c r="H363" i="4"/>
  <c r="G364" i="4"/>
  <c r="H364" i="4"/>
  <c r="G365" i="4"/>
  <c r="H365" i="4"/>
  <c r="G366" i="4"/>
  <c r="H366" i="4"/>
  <c r="G367" i="4"/>
  <c r="H367" i="4"/>
  <c r="G368" i="4"/>
  <c r="H368" i="4"/>
  <c r="G369" i="4"/>
  <c r="H369" i="4"/>
  <c r="G370" i="4"/>
  <c r="H370" i="4"/>
  <c r="G371" i="4"/>
  <c r="H371" i="4"/>
  <c r="G372" i="4"/>
  <c r="H372" i="4"/>
  <c r="G373" i="4"/>
  <c r="H373" i="4"/>
  <c r="G374" i="4"/>
  <c r="H374" i="4"/>
  <c r="G375" i="4"/>
  <c r="H375" i="4"/>
  <c r="G376" i="4"/>
  <c r="H376" i="4"/>
  <c r="G377" i="4"/>
  <c r="H377" i="4"/>
  <c r="G378" i="4"/>
  <c r="H378" i="4"/>
  <c r="G379" i="4"/>
  <c r="H379" i="4"/>
  <c r="G380" i="4"/>
  <c r="H380" i="4"/>
  <c r="G381" i="4"/>
  <c r="H381" i="4"/>
  <c r="G382" i="4"/>
  <c r="H382" i="4"/>
  <c r="G383" i="4"/>
  <c r="H383" i="4"/>
  <c r="G384" i="4"/>
  <c r="H384" i="4"/>
  <c r="G385" i="4"/>
  <c r="H385" i="4"/>
  <c r="G386" i="4"/>
  <c r="H386" i="4"/>
  <c r="G387" i="4"/>
  <c r="H387" i="4"/>
  <c r="G388" i="4"/>
  <c r="H388" i="4"/>
  <c r="G389" i="4"/>
  <c r="H389" i="4"/>
  <c r="G390" i="4"/>
  <c r="H390" i="4"/>
  <c r="G391" i="4"/>
  <c r="H391" i="4"/>
  <c r="G392" i="4"/>
  <c r="H392" i="4"/>
  <c r="G393" i="4"/>
  <c r="H393" i="4"/>
  <c r="G394" i="4"/>
  <c r="H394" i="4"/>
  <c r="G395" i="4"/>
  <c r="H395" i="4"/>
  <c r="G396" i="4"/>
  <c r="H396" i="4"/>
  <c r="G397" i="4"/>
  <c r="H397" i="4"/>
  <c r="G398" i="4"/>
  <c r="H398" i="4"/>
  <c r="G399" i="4"/>
  <c r="H399" i="4"/>
  <c r="G400" i="4"/>
  <c r="H400" i="4"/>
  <c r="G401" i="4"/>
  <c r="H401" i="4"/>
  <c r="G402" i="4"/>
  <c r="H402" i="4"/>
  <c r="G403" i="4"/>
  <c r="H403" i="4"/>
  <c r="G404" i="4"/>
  <c r="H404" i="4"/>
  <c r="G405" i="4"/>
  <c r="H405" i="4"/>
  <c r="G406" i="4"/>
  <c r="H406" i="4"/>
  <c r="G407" i="4"/>
  <c r="H407" i="4"/>
  <c r="G408" i="4"/>
  <c r="H408" i="4"/>
  <c r="G409" i="4"/>
  <c r="H409" i="4"/>
  <c r="G410" i="4"/>
  <c r="H410" i="4"/>
  <c r="G411" i="4"/>
  <c r="H411" i="4"/>
  <c r="G412" i="4"/>
  <c r="H412" i="4"/>
  <c r="G413" i="4"/>
  <c r="H413" i="4"/>
  <c r="G414" i="4"/>
  <c r="H414" i="4"/>
  <c r="G415" i="4"/>
  <c r="H415" i="4"/>
  <c r="G416" i="4"/>
  <c r="H416" i="4"/>
  <c r="G417" i="4"/>
  <c r="H417" i="4"/>
  <c r="G418" i="4"/>
  <c r="H418" i="4"/>
  <c r="G419" i="4"/>
  <c r="H419" i="4"/>
  <c r="G420" i="4"/>
  <c r="H420" i="4"/>
  <c r="G421" i="4"/>
  <c r="H421" i="4"/>
  <c r="G422" i="4"/>
  <c r="H422" i="4"/>
  <c r="G423" i="4"/>
  <c r="H423" i="4"/>
  <c r="G424" i="4"/>
  <c r="H424" i="4"/>
  <c r="G425" i="4"/>
  <c r="H425" i="4"/>
  <c r="G426" i="4"/>
  <c r="H426" i="4"/>
  <c r="G427" i="4"/>
  <c r="H427" i="4"/>
  <c r="G428" i="4"/>
  <c r="H428" i="4"/>
  <c r="G429" i="4"/>
  <c r="H429" i="4"/>
  <c r="G430" i="4"/>
  <c r="H430" i="4"/>
  <c r="G431" i="4"/>
  <c r="H431" i="4"/>
  <c r="G432" i="4"/>
  <c r="H432" i="4"/>
  <c r="G433" i="4"/>
  <c r="H433" i="4"/>
  <c r="G434" i="4"/>
  <c r="H434" i="4"/>
  <c r="G435" i="4"/>
  <c r="H435" i="4"/>
  <c r="G436" i="4"/>
  <c r="H436" i="4"/>
  <c r="G437" i="4"/>
  <c r="H437" i="4"/>
  <c r="G438" i="4"/>
  <c r="H438" i="4"/>
  <c r="G439" i="4"/>
  <c r="H439" i="4"/>
  <c r="G440" i="4"/>
  <c r="H440" i="4"/>
  <c r="G441" i="4"/>
  <c r="H441" i="4"/>
  <c r="G442" i="4"/>
  <c r="H442" i="4"/>
  <c r="G443" i="4"/>
  <c r="H443" i="4"/>
  <c r="G444" i="4"/>
  <c r="H444" i="4"/>
  <c r="G445" i="4"/>
  <c r="H445" i="4"/>
  <c r="G446" i="4"/>
  <c r="H446" i="4"/>
  <c r="G447" i="4"/>
  <c r="H447" i="4"/>
  <c r="G448" i="4"/>
  <c r="H448" i="4"/>
  <c r="G449" i="4"/>
  <c r="H449" i="4"/>
  <c r="G450" i="4"/>
  <c r="H450" i="4"/>
  <c r="G451" i="4"/>
  <c r="H451" i="4"/>
  <c r="G452" i="4"/>
  <c r="H452" i="4"/>
  <c r="G454" i="4"/>
  <c r="H454" i="4"/>
  <c r="G455" i="4"/>
  <c r="H455" i="4"/>
  <c r="G456" i="4"/>
  <c r="H456" i="4"/>
  <c r="G457" i="4"/>
  <c r="H457" i="4"/>
  <c r="G458" i="4"/>
  <c r="H458" i="4"/>
  <c r="G459" i="4"/>
  <c r="H459" i="4"/>
  <c r="G460" i="4"/>
  <c r="H460" i="4"/>
  <c r="G461" i="4"/>
  <c r="H461" i="4"/>
  <c r="G462" i="4"/>
  <c r="H462" i="4"/>
  <c r="G463" i="4"/>
  <c r="H463" i="4"/>
  <c r="G464" i="4"/>
  <c r="H464" i="4"/>
  <c r="G465" i="4"/>
  <c r="H465" i="4"/>
  <c r="G466" i="4"/>
  <c r="H466" i="4"/>
  <c r="G468" i="4"/>
  <c r="H468" i="4"/>
  <c r="G469" i="4"/>
  <c r="H469" i="4"/>
  <c r="G470" i="4"/>
  <c r="H470" i="4"/>
  <c r="G471" i="4"/>
  <c r="H471" i="4"/>
  <c r="G472" i="4"/>
  <c r="H472" i="4"/>
  <c r="G473" i="4"/>
  <c r="H473" i="4"/>
  <c r="G474" i="4"/>
  <c r="H474" i="4"/>
  <c r="G475" i="4"/>
  <c r="H475" i="4"/>
  <c r="G476" i="4"/>
  <c r="H476" i="4"/>
  <c r="G477" i="4"/>
  <c r="H477" i="4"/>
  <c r="G478" i="4"/>
  <c r="H478" i="4"/>
  <c r="G479" i="4"/>
  <c r="H479" i="4"/>
  <c r="G480" i="4"/>
  <c r="H480" i="4"/>
  <c r="G481" i="4"/>
  <c r="H481" i="4"/>
  <c r="G482" i="4"/>
  <c r="H482" i="4"/>
  <c r="G483" i="4"/>
  <c r="H483" i="4"/>
  <c r="G484" i="4"/>
  <c r="H484" i="4"/>
  <c r="G485" i="4"/>
  <c r="H485" i="4"/>
  <c r="G486" i="4"/>
  <c r="H486" i="4"/>
  <c r="G487" i="4"/>
  <c r="H487" i="4"/>
  <c r="G488" i="4"/>
  <c r="H488" i="4"/>
  <c r="G489" i="4"/>
  <c r="H489" i="4"/>
  <c r="G490" i="4"/>
  <c r="H490" i="4"/>
  <c r="G491" i="4"/>
  <c r="H491" i="4"/>
  <c r="G492" i="4"/>
  <c r="H492" i="4"/>
  <c r="G493" i="4"/>
  <c r="H493" i="4"/>
  <c r="H6" i="4"/>
  <c r="G6" i="4"/>
  <c r="M15" i="8"/>
  <c r="N25" i="8"/>
  <c r="O25" i="8"/>
  <c r="N16" i="8"/>
  <c r="N24" i="8"/>
  <c r="O24" i="8"/>
  <c r="N15" i="8"/>
  <c r="O16" i="8"/>
  <c r="M20" i="8"/>
</calcChain>
</file>

<file path=xl/sharedStrings.xml><?xml version="1.0" encoding="utf-8"?>
<sst xmlns="http://schemas.openxmlformats.org/spreadsheetml/2006/main" count="941" uniqueCount="179">
  <si>
    <t>Расчет лимитов подушевого финансирования первичной медико-санитарной помощи по профилю 'стоматология'  на Май 2022 года</t>
  </si>
  <si>
    <t xml:space="preserve">МО </t>
  </si>
  <si>
    <t>Численность прикрепленного населения на 1 число месяца</t>
  </si>
  <si>
    <t>ГАУЗ «ООКСП»</t>
  </si>
  <si>
    <t>ФГБОУ ВО ОрГМУ Минздрава России</t>
  </si>
  <si>
    <t>ГАУЗ «ГБ № 1» г. Орска</t>
  </si>
  <si>
    <t>ГАУЗ «ГБ № 4» г. Орска</t>
  </si>
  <si>
    <t>ГАУЗ «СП» г. Орска</t>
  </si>
  <si>
    <t>ГАУЗ «БСМП» г.Новотроицка</t>
  </si>
  <si>
    <t>ГАУЗ «СП» г.Новотроицка</t>
  </si>
  <si>
    <t>ГБУЗ «ГБ» г. Медногорска</t>
  </si>
  <si>
    <t>ГАУЗ «ББСМП»</t>
  </si>
  <si>
    <t>ГАУЗ «СП» г.Бугуруслана</t>
  </si>
  <si>
    <t>ГБУЗ «Абдулинская МБ»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</si>
  <si>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</si>
  <si>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</si>
  <si>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</si>
  <si>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</si>
  <si>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</si>
  <si>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</si>
  <si>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</si>
  <si>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</si>
  <si>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«Кваркенская РБ»</t>
  </si>
  <si>
    <t>ГБУЗ «ГБ» г. Кувандыка</t>
  </si>
  <si>
    <t>ГБУЗ «Курманаевская РБ»</t>
  </si>
  <si>
    <t>ГАУЗ «Новоорская РБ»</t>
  </si>
  <si>
    <t>ГБУЗ «Новосергиевская РБ»</t>
  </si>
  <si>
    <t>ГБУЗ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</si>
  <si>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</si>
  <si>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</si>
  <si>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</si>
  <si>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</si>
  <si>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</si>
  <si>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</si>
  <si>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</si>
  <si>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</si>
  <si>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</si>
  <si>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</si>
  <si>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</si>
  <si>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</si>
  <si>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Студенческая поликлиника ОГУ</t>
  </si>
  <si>
    <t xml:space="preserve">ЧУЗ «КБ «РЖД-Медицина» г. Оренбург» </t>
  </si>
  <si>
    <t>ЧУЗ «РЖД-Медицина» г. Орск»</t>
  </si>
  <si>
    <t>ЧУЗ «РЖД-Медицина» г.Бузулук»</t>
  </si>
  <si>
    <t>ЧУЗ «РЖД-Медицина» г. Абдулино»</t>
  </si>
  <si>
    <t>ФКУЗ «МСЧ МВД России по Оренбургской области»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</si>
  <si>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</si>
  <si>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</si>
  <si>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</si>
  <si>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</si>
  <si>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</si>
  <si>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</si>
  <si>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</si>
  <si>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«Дента Лэнд»</t>
  </si>
  <si>
    <t>ООО «ИНТЭКО»</t>
  </si>
  <si>
    <t>ООО «СтомКит»</t>
  </si>
  <si>
    <t>ООО «Денталика» (на ул. Гаранькина)</t>
  </si>
  <si>
    <t>ООО «Евромедцентр»</t>
  </si>
  <si>
    <t>ООО «Новостом»</t>
  </si>
  <si>
    <t>ООО «ЛАЗУРЬ»</t>
  </si>
  <si>
    <t>ООО «Стоматологическая поликлиника «Ростошь»</t>
  </si>
  <si>
    <t>ООО «Диа-Дента»</t>
  </si>
  <si>
    <t>ООО «Елена»</t>
  </si>
  <si>
    <t>ООО «Евро-Дент»</t>
  </si>
  <si>
    <t>ООО «Добрый стоматолог»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</si>
  <si>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</si>
  <si>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</si>
  <si>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</si>
  <si>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</si>
  <si>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</si>
  <si>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«УНИМЕД»</t>
  </si>
  <si>
    <t>ООО «СТМ СТОМАТОЛОГИЯ»</t>
  </si>
  <si>
    <t>ООО «Дент Арт»</t>
  </si>
  <si>
    <t>Итого по области</t>
  </si>
  <si>
    <t xml:space="preserve">Приложение 2 к протоколу заседания  Комиссии по разработке ТП ОМС №10 от 31.05.2022 г.   </t>
  </si>
  <si>
    <t>Расчет лимитов подушевого финансирования первичной медико-санитарной помощи по профилю 'гинекология'  на Май 2022 года</t>
  </si>
  <si>
    <t>ГАУЗ «ГКБ № 1» г.Оренбурга</t>
  </si>
  <si>
    <t>ГАУЗ «ДГКБ» г. Оренбурга</t>
  </si>
  <si>
    <t xml:space="preserve">ГБУЗ «ОКПЦ» </t>
  </si>
  <si>
    <t>ГАУЗ «ГБ №3» г. Орска</t>
  </si>
  <si>
    <t>ГАУЗ «ГБ №5» г. Орска</t>
  </si>
  <si>
    <t>ГБУЗ «ГБ» г.Бугуруслана</t>
  </si>
  <si>
    <t xml:space="preserve">ФКУЗ МСЧ-56 ФСИН России </t>
  </si>
  <si>
    <t>ООО «Кристалл - Дент»</t>
  </si>
  <si>
    <t>ООО «КДЦ»</t>
  </si>
  <si>
    <t>Гарантированная часть</t>
  </si>
  <si>
    <t xml:space="preserve">Приложение 3 к протоколу заседания  Комиссии по разработке ТП ОМС №10 от 31.05.2022 г.   </t>
  </si>
  <si>
    <t>Декабрь 2022 г.</t>
  </si>
  <si>
    <t>Ноябрь 2022 г.</t>
  </si>
  <si>
    <t>Октябрь 2022 г.</t>
  </si>
  <si>
    <t>Сентябрь 2022 г.</t>
  </si>
  <si>
    <t>Август 2022 г.</t>
  </si>
  <si>
    <t>Июль 2022 г.</t>
  </si>
  <si>
    <t>Июнь 2022 г.</t>
  </si>
  <si>
    <t>Май 2022 г.</t>
  </si>
  <si>
    <t>Апрель 2022 г.</t>
  </si>
  <si>
    <t>Март 2022 г.</t>
  </si>
  <si>
    <t>Февраль 2022 г.</t>
  </si>
  <si>
    <t>Январь 2022 г.</t>
  </si>
  <si>
    <t>ВМП Сердечно-сосудистая хирургия 42</t>
  </si>
  <si>
    <t>ВМП Сердечно-сосудистая хирургия 41</t>
  </si>
  <si>
    <t>ВМП Сердечно-сосудистая хирургия 40</t>
  </si>
  <si>
    <t>ВМП Сердечно-сосудистая хирургия 39</t>
  </si>
  <si>
    <t>ВМП Сердечно-сосудистая хирургия 38</t>
  </si>
  <si>
    <t>ВМП Сердечно-сосудистая хирургия 37</t>
  </si>
  <si>
    <t>ВМП Сердечно-сосудистая хирургия 36</t>
  </si>
  <si>
    <t>ГАУЗ «ГКБ им. Н.И. Пирогова» г.Оренбурга</t>
  </si>
  <si>
    <t>ЗС</t>
  </si>
  <si>
    <t>Сумма, в руб.</t>
  </si>
  <si>
    <t>Утвердить с учетом корректировки</t>
  </si>
  <si>
    <t>Корректировка</t>
  </si>
  <si>
    <t xml:space="preserve">Утверждено на 2022г. </t>
  </si>
  <si>
    <t>МО /период/Группа</t>
  </si>
  <si>
    <t>Код МОЕР</t>
  </si>
  <si>
    <t xml:space="preserve">Корректировка объемов предоставления высокотехнологичной медицинской помощи на 2022г. </t>
  </si>
  <si>
    <t>ВМП Сердечно-сосудистая хирургия 44</t>
  </si>
  <si>
    <t>ВМП Сердечно-сосудистая хирургия 46</t>
  </si>
  <si>
    <t>ВМП Сердечно-сосудистая хирургия 47</t>
  </si>
  <si>
    <t>ВМП Абдоминальная хирургия 2</t>
  </si>
  <si>
    <t>ГАУЗ «ООКБ»</t>
  </si>
  <si>
    <t>ВМП Сердечно-сосудистая хирургия 43</t>
  </si>
  <si>
    <t>ВМП Сердечно-сосудистая хирургия 48</t>
  </si>
  <si>
    <t>ВМП Неонатология 18</t>
  </si>
  <si>
    <t>ВМП Неонатология 19</t>
  </si>
  <si>
    <t>ИТОГО</t>
  </si>
  <si>
    <t>560238</t>
  </si>
  <si>
    <t>ООО «Ситилаб»</t>
  </si>
  <si>
    <t>Итог</t>
  </si>
  <si>
    <t>МТР</t>
  </si>
  <si>
    <t>МО/период</t>
  </si>
  <si>
    <t>количество исследований</t>
  </si>
  <si>
    <t>Корректировка объемов амбулаторных диагностических исследований (ДИ МГИ) в рамках программы ОМС на 2022г.</t>
  </si>
  <si>
    <t>560008</t>
  </si>
  <si>
    <t>ГБУЗ «ООД»</t>
  </si>
  <si>
    <t>Корректировка объемов амбулаторных диагностических исследований (ДИ гист) в рамках программы ОМС на 2022г.</t>
  </si>
  <si>
    <t>560264</t>
  </si>
  <si>
    <t>ГАУЗ «OOКБ № 2»</t>
  </si>
  <si>
    <t>560036</t>
  </si>
  <si>
    <t>560206</t>
  </si>
  <si>
    <t>560275</t>
  </si>
  <si>
    <t>560064</t>
  </si>
  <si>
    <t>560272</t>
  </si>
  <si>
    <t xml:space="preserve">Корректировка </t>
  </si>
  <si>
    <t>Утвердить  с учетом корректировки</t>
  </si>
  <si>
    <t>Сумма, руб.</t>
  </si>
  <si>
    <t xml:space="preserve">Корректировка объемов предоставления стационарной медицинской помощи по блоку КС COV на 2022г.  </t>
  </si>
  <si>
    <t>Наименование</t>
  </si>
  <si>
    <t xml:space="preserve">I эт взр </t>
  </si>
  <si>
    <t>Проф.мед.осмотр</t>
  </si>
  <si>
    <t>II этап</t>
  </si>
  <si>
    <t xml:space="preserve">Дети проф. МОН </t>
  </si>
  <si>
    <t>сумма</t>
  </si>
  <si>
    <t>человек</t>
  </si>
  <si>
    <t>случаев</t>
  </si>
  <si>
    <t>ФКУЗ "МСЧ МВД России по Оренбургской области"</t>
  </si>
  <si>
    <t>ООО "Клиника промышленной медицины"</t>
  </si>
  <si>
    <t>Утверждено на 2022 год</t>
  </si>
  <si>
    <t>Расчет лимитов подушевого финансирования первичной медико-санитарной помощи по профилю 'терапия'  на Май 2022 года</t>
  </si>
  <si>
    <t>ГАУЗ «ООБ № 3»</t>
  </si>
  <si>
    <t>ГАУЗ «ГБ № 2» г. Орска</t>
  </si>
  <si>
    <t>ГАУЗ «ДГБ» г. Новотроицка</t>
  </si>
  <si>
    <t>филиал № 3 ФГБУ «426 ВГ» Минобороны России</t>
  </si>
  <si>
    <t>ООО «Клиника промышленной медицины»</t>
  </si>
  <si>
    <t xml:space="preserve">Приложение 1 к протоколу заседания  Комиссии по разработке ТП ОМС №10 от 31.05.2022 г.   </t>
  </si>
  <si>
    <t xml:space="preserve">Приложение 6.2  к протоколу заседания  Комиссии по разработке ТП ОМС №10 от 31.05.2022г.  </t>
  </si>
  <si>
    <t xml:space="preserve">Приложение 6.1  к протоколу заседания  Комиссии по разработке ТП ОМС №10 от 31.05.2022г.  </t>
  </si>
  <si>
    <t xml:space="preserve">Приложение 7  к протоколу заседания  Комиссии по разработке ТП ОМС №10 от 31.05.2022г.  </t>
  </si>
  <si>
    <t xml:space="preserve">Приложение 8  к протоколу заседания  Комиссии по разработке ТП ОМС №10 от 31.05.2022г.  </t>
  </si>
  <si>
    <t xml:space="preserve">Корректировка объемов предоставления амбулаторной медицинской помощи по блоку АПП медреабилитация на 2022г.  </t>
  </si>
  <si>
    <t xml:space="preserve">Приложение 5  к протоколу заседания  Комиссии по разработке ТП ОМС №10 от 31.05.2022г.  </t>
  </si>
  <si>
    <t>ГАУЗ «ОВФД»</t>
  </si>
  <si>
    <t>ООО «Санаторий «Южный Урал»</t>
  </si>
  <si>
    <t>ГАУЗ «ОЦМР»</t>
  </si>
  <si>
    <t xml:space="preserve">Корректировка объемов и сумм финансового обеспечения проведения  диспансеризации, 
профилактических медицинских осмотров отдельных категорий граждан и несовершеннолетних  на 2022 год </t>
  </si>
  <si>
    <t xml:space="preserve">- с целью расчёта сумм финансового обеспечения амбулаторно-поликлинической помощи по подушевому принципу для медицинских организаций – балансодержателей ( в расчете на 12 месяцев) </t>
  </si>
  <si>
    <t>- с целью учета выполнения плана, расчёта  результатов оценки и премиальных сумм 
по итогам работы амбулаторной службы медицинских организаций (корректировка с 01.05.22)</t>
  </si>
  <si>
    <t xml:space="preserve">Приложение 4 к протоколу заседания  Комиссии по разработке ТП ОМС №10 от 31.05.2022г.  </t>
  </si>
  <si>
    <t>Итого</t>
  </si>
  <si>
    <t>корректировка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</si>
</sst>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\ _₽"/>
    <numFmt numFmtId="165" formatCode="#,##0.00_ ;[Red]\-#,##0.00\ "/>
    <numFmt numFmtId="166" formatCode="0.00_ ;\-0.00\ "/>
    <numFmt numFmtId="167" formatCode="#,##0.00_ ;\-#,##0.00\ "/>
    <numFmt numFmtId="168" formatCode="#,##0_ ;\-#,##0\ "/>
    <numFmt numFmtId="170" formatCode="#,##0.000000"/>
  </numFmts>
  <fonts count="26" x14ac:knownFonts="1">
    <font>
      <sz val="8"/>
      <name val="Arial"/>
      <family val="2"/>
    </font>
    <font>
      <sz val="8"/>
      <name val="Arial"/>
      <family val="2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"/>
      <family val="2"/>
    </font>
    <font>
      <b/>
      <sz val="15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1" fillId="0" borderId="0"/>
  </cellStyleXfs>
  <cellXfs count="163">
    <xf numFmtId="0" fontId="0" fillId="0" borderId="0" xfId="0"/>
    <xf numFmtId="0" fontId="2" fillId="0" borderId="0" xfId="0" applyFont="1"/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right"/>
    </xf>
    <xf numFmtId="165" fontId="2" fillId="3" borderId="1" xfId="0" applyNumberFormat="1" applyFont="1" applyFill="1" applyBorder="1" applyAlignment="1">
      <alignment horizontal="right"/>
    </xf>
    <xf numFmtId="0" fontId="2" fillId="3" borderId="0" xfId="0" applyFont="1" applyFill="1"/>
    <xf numFmtId="0" fontId="2" fillId="3" borderId="0" xfId="0" applyFont="1" applyFill="1" applyAlignment="1">
      <alignment horizontal="left"/>
    </xf>
    <xf numFmtId="0" fontId="2" fillId="3" borderId="0" xfId="0" applyFont="1" applyFill="1" applyAlignment="1">
      <alignment horizontal="right"/>
    </xf>
    <xf numFmtId="0" fontId="6" fillId="3" borderId="0" xfId="0" applyFont="1" applyFill="1" applyAlignment="1">
      <alignment horizontal="center" vertical="center" wrapText="1"/>
    </xf>
    <xf numFmtId="3" fontId="2" fillId="3" borderId="1" xfId="3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right" wrapText="1"/>
    </xf>
    <xf numFmtId="1" fontId="2" fillId="3" borderId="1" xfId="0" applyNumberFormat="1" applyFont="1" applyFill="1" applyBorder="1" applyAlignment="1">
      <alignment horizontal="right" wrapText="1"/>
    </xf>
    <xf numFmtId="0" fontId="2" fillId="3" borderId="1" xfId="0" applyNumberFormat="1" applyFont="1" applyFill="1" applyBorder="1" applyAlignment="1">
      <alignment horizontal="left" vertical="top" wrapText="1" indent="2"/>
    </xf>
    <xf numFmtId="166" fontId="2" fillId="3" borderId="1" xfId="0" applyNumberFormat="1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right"/>
    </xf>
    <xf numFmtId="166" fontId="2" fillId="3" borderId="0" xfId="0" applyNumberFormat="1" applyFont="1" applyFill="1"/>
    <xf numFmtId="0" fontId="5" fillId="4" borderId="1" xfId="0" applyFont="1" applyFill="1" applyBorder="1" applyAlignment="1">
      <alignment horizontal="right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left"/>
    </xf>
    <xf numFmtId="166" fontId="5" fillId="4" borderId="1" xfId="0" applyNumberFormat="1" applyFont="1" applyFill="1" applyBorder="1"/>
    <xf numFmtId="4" fontId="2" fillId="3" borderId="1" xfId="3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right"/>
    </xf>
    <xf numFmtId="4" fontId="5" fillId="4" borderId="1" xfId="0" applyNumberFormat="1" applyFont="1" applyFill="1" applyBorder="1"/>
    <xf numFmtId="4" fontId="2" fillId="3" borderId="0" xfId="0" applyNumberFormat="1" applyFont="1" applyFill="1"/>
    <xf numFmtId="1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3" fontId="4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3" borderId="0" xfId="0" applyNumberFormat="1" applyFont="1" applyFill="1" applyBorder="1" applyAlignment="1">
      <alignment vertical="center" wrapText="1"/>
    </xf>
    <xf numFmtId="0" fontId="10" fillId="0" borderId="0" xfId="0" applyFont="1"/>
    <xf numFmtId="0" fontId="6" fillId="0" borderId="0" xfId="0" applyFont="1"/>
    <xf numFmtId="4" fontId="6" fillId="0" borderId="0" xfId="0" applyNumberFormat="1" applyFont="1"/>
    <xf numFmtId="0" fontId="21" fillId="0" borderId="0" xfId="0" applyFont="1" applyAlignment="1">
      <alignment vertical="center" wrapText="1"/>
    </xf>
    <xf numFmtId="0" fontId="2" fillId="0" borderId="0" xfId="0" applyFont="1" applyFill="1"/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23" fillId="0" borderId="0" xfId="0" applyFont="1" applyFill="1"/>
    <xf numFmtId="0" fontId="6" fillId="0" borderId="0" xfId="0" applyNumberFormat="1" applyFont="1" applyFill="1" applyAlignment="1">
      <alignment wrapText="1"/>
    </xf>
    <xf numFmtId="0" fontId="9" fillId="0" borderId="0" xfId="0" applyNumberFormat="1" applyFont="1" applyAlignment="1">
      <alignment wrapText="1"/>
    </xf>
    <xf numFmtId="3" fontId="23" fillId="0" borderId="0" xfId="0" applyNumberFormat="1" applyFont="1" applyFill="1"/>
    <xf numFmtId="1" fontId="23" fillId="0" borderId="2" xfId="2" applyNumberFormat="1" applyFont="1" applyFill="1" applyBorder="1" applyAlignment="1">
      <alignment horizontal="right" vertical="top"/>
    </xf>
    <xf numFmtId="1" fontId="23" fillId="0" borderId="0" xfId="2" applyNumberFormat="1" applyFont="1" applyFill="1" applyBorder="1" applyAlignment="1">
      <alignment horizontal="right" vertical="top"/>
    </xf>
    <xf numFmtId="170" fontId="23" fillId="0" borderId="0" xfId="0" applyNumberFormat="1" applyFont="1" applyFill="1"/>
    <xf numFmtId="164" fontId="7" fillId="0" borderId="0" xfId="0" applyNumberFormat="1" applyFont="1" applyBorder="1" applyAlignment="1">
      <alignment horizontal="center" vertical="center" wrapText="1"/>
    </xf>
    <xf numFmtId="0" fontId="24" fillId="4" borderId="1" xfId="0" applyNumberFormat="1" applyFont="1" applyFill="1" applyBorder="1" applyAlignment="1">
      <alignment vertical="top" wrapText="1"/>
    </xf>
    <xf numFmtId="4" fontId="24" fillId="4" borderId="1" xfId="0" applyNumberFormat="1" applyFont="1" applyFill="1" applyBorder="1" applyAlignment="1">
      <alignment horizontal="right" vertical="top" wrapText="1"/>
    </xf>
    <xf numFmtId="3" fontId="24" fillId="4" borderId="1" xfId="0" applyNumberFormat="1" applyFont="1" applyFill="1" applyBorder="1" applyAlignment="1">
      <alignment horizontal="right" vertical="top" wrapText="1"/>
    </xf>
    <xf numFmtId="0" fontId="19" fillId="2" borderId="1" xfId="0" applyNumberFormat="1" applyFont="1" applyFill="1" applyBorder="1" applyAlignment="1">
      <alignment vertical="top" wrapText="1" indent="2"/>
    </xf>
    <xf numFmtId="0" fontId="19" fillId="2" borderId="1" xfId="0" applyNumberFormat="1" applyFont="1" applyFill="1" applyBorder="1" applyAlignment="1">
      <alignment vertical="top" wrapText="1"/>
    </xf>
    <xf numFmtId="4" fontId="19" fillId="2" borderId="1" xfId="0" applyNumberFormat="1" applyFont="1" applyFill="1" applyBorder="1" applyAlignment="1">
      <alignment horizontal="right" vertical="top" wrapText="1"/>
    </xf>
    <xf numFmtId="1" fontId="19" fillId="2" borderId="1" xfId="0" applyNumberFormat="1" applyFont="1" applyFill="1" applyBorder="1" applyAlignment="1">
      <alignment horizontal="right" vertical="top" wrapText="1"/>
    </xf>
    <xf numFmtId="3" fontId="19" fillId="2" borderId="1" xfId="0" applyNumberFormat="1" applyFont="1" applyFill="1" applyBorder="1" applyAlignment="1">
      <alignment horizontal="right" vertical="top" wrapText="1"/>
    </xf>
    <xf numFmtId="4" fontId="19" fillId="0" borderId="1" xfId="0" applyNumberFormat="1" applyFont="1" applyFill="1" applyBorder="1" applyAlignment="1">
      <alignment horizontal="right" vertical="top" wrapText="1"/>
    </xf>
    <xf numFmtId="3" fontId="19" fillId="0" borderId="1" xfId="0" applyNumberFormat="1" applyFont="1" applyFill="1" applyBorder="1" applyAlignment="1">
      <alignment horizontal="right" vertical="top" wrapText="1"/>
    </xf>
    <xf numFmtId="1" fontId="24" fillId="4" borderId="1" xfId="0" applyNumberFormat="1" applyFont="1" applyFill="1" applyBorder="1" applyAlignment="1">
      <alignment horizontal="right" vertical="top" wrapText="1"/>
    </xf>
    <xf numFmtId="4" fontId="2" fillId="0" borderId="0" xfId="0" applyNumberFormat="1" applyFont="1"/>
    <xf numFmtId="0" fontId="24" fillId="4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wrapText="1"/>
    </xf>
    <xf numFmtId="3" fontId="2" fillId="2" borderId="1" xfId="0" applyNumberFormat="1" applyFont="1" applyFill="1" applyBorder="1" applyAlignment="1">
      <alignment horizontal="right" vertical="center"/>
    </xf>
    <xf numFmtId="1" fontId="2" fillId="2" borderId="1" xfId="0" applyNumberFormat="1" applyFont="1" applyFill="1" applyBorder="1" applyAlignment="1">
      <alignment horizontal="right" vertical="center"/>
    </xf>
    <xf numFmtId="0" fontId="2" fillId="5" borderId="1" xfId="0" applyFont="1" applyFill="1" applyBorder="1" applyAlignment="1">
      <alignment horizontal="right"/>
    </xf>
    <xf numFmtId="0" fontId="5" fillId="5" borderId="1" xfId="0" applyNumberFormat="1" applyFont="1" applyFill="1" applyBorder="1" applyAlignment="1">
      <alignment vertical="top" wrapText="1"/>
    </xf>
    <xf numFmtId="4" fontId="5" fillId="5" borderId="1" xfId="0" applyNumberFormat="1" applyFont="1" applyFill="1" applyBorder="1" applyAlignment="1">
      <alignment horizontal="right" wrapText="1"/>
    </xf>
    <xf numFmtId="1" fontId="5" fillId="5" borderId="1" xfId="0" applyNumberFormat="1" applyFont="1" applyFill="1" applyBorder="1" applyAlignment="1">
      <alignment horizontal="right" wrapText="1"/>
    </xf>
    <xf numFmtId="4" fontId="5" fillId="5" borderId="1" xfId="0" applyNumberFormat="1" applyFont="1" applyFill="1" applyBorder="1" applyAlignment="1">
      <alignment horizontal="right"/>
    </xf>
    <xf numFmtId="166" fontId="5" fillId="5" borderId="1" xfId="0" applyNumberFormat="1" applyFont="1" applyFill="1" applyBorder="1" applyAlignment="1">
      <alignment horizontal="right"/>
    </xf>
    <xf numFmtId="165" fontId="5" fillId="5" borderId="1" xfId="0" applyNumberFormat="1" applyFont="1" applyFill="1" applyBorder="1" applyAlignment="1">
      <alignment horizontal="right"/>
    </xf>
    <xf numFmtId="0" fontId="5" fillId="5" borderId="1" xfId="0" applyNumberFormat="1" applyFont="1" applyFill="1" applyBorder="1" applyAlignment="1">
      <alignment horizontal="left" wrapText="1"/>
    </xf>
    <xf numFmtId="165" fontId="2" fillId="0" borderId="1" xfId="0" applyNumberFormat="1" applyFont="1" applyBorder="1" applyAlignment="1">
      <alignment horizontal="right"/>
    </xf>
    <xf numFmtId="4" fontId="3" fillId="2" borderId="1" xfId="0" applyNumberFormat="1" applyFont="1" applyFill="1" applyBorder="1" applyAlignment="1">
      <alignment horizontal="right" wrapText="1"/>
    </xf>
    <xf numFmtId="1" fontId="3" fillId="2" borderId="1" xfId="0" applyNumberFormat="1" applyFont="1" applyFill="1" applyBorder="1" applyAlignment="1">
      <alignment horizontal="right" wrapText="1"/>
    </xf>
    <xf numFmtId="0" fontId="0" fillId="0" borderId="0" xfId="0" applyFont="1"/>
    <xf numFmtId="167" fontId="2" fillId="3" borderId="1" xfId="3" applyNumberFormat="1" applyFont="1" applyFill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right"/>
    </xf>
    <xf numFmtId="167" fontId="0" fillId="0" borderId="0" xfId="0" applyNumberFormat="1" applyFont="1"/>
    <xf numFmtId="167" fontId="0" fillId="0" borderId="0" xfId="0" applyNumberFormat="1"/>
    <xf numFmtId="168" fontId="2" fillId="3" borderId="1" xfId="0" applyNumberFormat="1" applyFont="1" applyFill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right"/>
    </xf>
    <xf numFmtId="168" fontId="0" fillId="0" borderId="0" xfId="0" applyNumberFormat="1" applyFont="1"/>
    <xf numFmtId="168" fontId="0" fillId="0" borderId="0" xfId="0" applyNumberFormat="1"/>
    <xf numFmtId="4" fontId="13" fillId="0" borderId="5" xfId="1" applyNumberFormat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4" fontId="13" fillId="6" borderId="1" xfId="1" applyNumberFormat="1" applyFont="1" applyFill="1" applyBorder="1" applyAlignment="1">
      <alignment horizontal="center" vertical="center" wrapText="1"/>
    </xf>
    <xf numFmtId="0" fontId="11" fillId="0" borderId="1" xfId="1" applyNumberFormat="1" applyFont="1" applyFill="1" applyBorder="1"/>
    <xf numFmtId="0" fontId="11" fillId="0" borderId="1" xfId="1" applyNumberFormat="1" applyFont="1" applyFill="1" applyBorder="1" applyAlignment="1">
      <alignment wrapText="1"/>
    </xf>
    <xf numFmtId="4" fontId="11" fillId="0" borderId="1" xfId="1" applyNumberFormat="1" applyFont="1" applyFill="1" applyBorder="1"/>
    <xf numFmtId="3" fontId="11" fillId="0" borderId="1" xfId="1" applyNumberFormat="1" applyFont="1" applyFill="1" applyBorder="1"/>
    <xf numFmtId="4" fontId="11" fillId="6" borderId="1" xfId="1" applyNumberFormat="1" applyFont="1" applyFill="1" applyBorder="1"/>
    <xf numFmtId="3" fontId="11" fillId="6" borderId="1" xfId="1" applyNumberFormat="1" applyFont="1" applyFill="1" applyBorder="1"/>
    <xf numFmtId="0" fontId="11" fillId="0" borderId="6" xfId="1" applyNumberFormat="1" applyFont="1" applyFill="1" applyBorder="1" applyAlignment="1">
      <alignment wrapText="1"/>
    </xf>
    <xf numFmtId="0" fontId="23" fillId="0" borderId="0" xfId="1" applyFont="1" applyFill="1"/>
    <xf numFmtId="0" fontId="11" fillId="0" borderId="7" xfId="1" applyFont="1" applyFill="1" applyBorder="1" applyAlignment="1"/>
    <xf numFmtId="0" fontId="11" fillId="0" borderId="0" xfId="1" applyFont="1" applyFill="1" applyBorder="1" applyAlignment="1">
      <alignment horizontal="center"/>
    </xf>
    <xf numFmtId="3" fontId="23" fillId="0" borderId="0" xfId="1" applyNumberFormat="1" applyFont="1" applyFill="1"/>
    <xf numFmtId="4" fontId="23" fillId="0" borderId="0" xfId="1" applyNumberFormat="1" applyFont="1" applyFill="1"/>
    <xf numFmtId="0" fontId="11" fillId="0" borderId="1" xfId="1" applyNumberFormat="1" applyFont="1" applyFill="1" applyBorder="1" applyAlignment="1">
      <alignment vertical="center"/>
    </xf>
    <xf numFmtId="0" fontId="23" fillId="0" borderId="0" xfId="0" applyFont="1" applyFill="1" applyAlignment="1"/>
    <xf numFmtId="0" fontId="2" fillId="0" borderId="1" xfId="0" applyFont="1" applyBorder="1"/>
    <xf numFmtId="2" fontId="16" fillId="4" borderId="8" xfId="0" applyNumberFormat="1" applyFont="1" applyFill="1" applyBorder="1" applyAlignment="1">
      <alignment wrapText="1"/>
    </xf>
    <xf numFmtId="2" fontId="15" fillId="2" borderId="1" xfId="0" applyNumberFormat="1" applyFont="1" applyFill="1" applyBorder="1" applyAlignment="1">
      <alignment horizontal="left" wrapText="1" indent="2"/>
    </xf>
    <xf numFmtId="2" fontId="17" fillId="0" borderId="0" xfId="0" applyNumberFormat="1" applyFont="1" applyAlignment="1">
      <alignment horizontal="left"/>
    </xf>
    <xf numFmtId="4" fontId="14" fillId="4" borderId="1" xfId="0" applyNumberFormat="1" applyFont="1" applyFill="1" applyBorder="1" applyAlignment="1">
      <alignment horizontal="right" wrapText="1"/>
    </xf>
    <xf numFmtId="1" fontId="14" fillId="4" borderId="1" xfId="0" applyNumberFormat="1" applyFont="1" applyFill="1" applyBorder="1" applyAlignment="1">
      <alignment horizontal="right" wrapText="1"/>
    </xf>
    <xf numFmtId="167" fontId="5" fillId="4" borderId="1" xfId="0" applyNumberFormat="1" applyFont="1" applyFill="1" applyBorder="1" applyAlignment="1">
      <alignment horizontal="right"/>
    </xf>
    <xf numFmtId="168" fontId="5" fillId="4" borderId="1" xfId="0" applyNumberFormat="1" applyFont="1" applyFill="1" applyBorder="1" applyAlignment="1">
      <alignment horizontal="right"/>
    </xf>
    <xf numFmtId="3" fontId="14" fillId="4" borderId="1" xfId="0" applyNumberFormat="1" applyFont="1" applyFill="1" applyBorder="1" applyAlignment="1">
      <alignment horizontal="right" wrapText="1"/>
    </xf>
    <xf numFmtId="3" fontId="5" fillId="4" borderId="1" xfId="0" applyNumberFormat="1" applyFont="1" applyFill="1" applyBorder="1"/>
    <xf numFmtId="0" fontId="24" fillId="2" borderId="1" xfId="0" applyNumberFormat="1" applyFont="1" applyFill="1" applyBorder="1" applyAlignment="1">
      <alignment vertical="top" wrapText="1" indent="2"/>
    </xf>
    <xf numFmtId="4" fontId="19" fillId="4" borderId="1" xfId="0" applyNumberFormat="1" applyFont="1" applyFill="1" applyBorder="1"/>
    <xf numFmtId="3" fontId="19" fillId="4" borderId="1" xfId="0" applyNumberFormat="1" applyFont="1" applyFill="1" applyBorder="1"/>
    <xf numFmtId="4" fontId="13" fillId="0" borderId="11" xfId="1" applyNumberFormat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center" wrapText="1"/>
    </xf>
    <xf numFmtId="0" fontId="4" fillId="3" borderId="0" xfId="0" applyNumberFormat="1" applyFont="1" applyFill="1" applyAlignment="1">
      <alignment horizontal="right" wrapText="1"/>
    </xf>
    <xf numFmtId="0" fontId="2" fillId="3" borderId="0" xfId="0" applyNumberFormat="1" applyFont="1" applyFill="1" applyBorder="1" applyAlignment="1">
      <alignment horizontal="right" vertical="center" wrapText="1"/>
    </xf>
    <xf numFmtId="0" fontId="7" fillId="3" borderId="0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5" fillId="4" borderId="8" xfId="0" applyNumberFormat="1" applyFont="1" applyFill="1" applyBorder="1" applyAlignment="1">
      <alignment horizontal="center" vertical="top" wrapText="1"/>
    </xf>
    <xf numFmtId="0" fontId="5" fillId="4" borderId="9" xfId="0" applyNumberFormat="1" applyFont="1" applyFill="1" applyBorder="1" applyAlignment="1">
      <alignment horizontal="center" vertical="top" wrapText="1"/>
    </xf>
    <xf numFmtId="0" fontId="5" fillId="4" borderId="6" xfId="0" applyNumberFormat="1" applyFont="1" applyFill="1" applyBorder="1" applyAlignment="1">
      <alignment horizontal="center" vertical="top" wrapText="1"/>
    </xf>
    <xf numFmtId="0" fontId="24" fillId="4" borderId="1" xfId="0" applyNumberFormat="1" applyFont="1" applyFill="1" applyBorder="1" applyAlignment="1">
      <alignment horizontal="left" vertical="top" wrapText="1"/>
    </xf>
    <xf numFmtId="0" fontId="2" fillId="3" borderId="0" xfId="0" applyNumberFormat="1" applyFont="1" applyFill="1" applyBorder="1" applyAlignment="1">
      <alignment horizontal="right" wrapText="1"/>
    </xf>
    <xf numFmtId="0" fontId="25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168" fontId="19" fillId="0" borderId="1" xfId="1" applyNumberFormat="1" applyFont="1" applyFill="1" applyBorder="1" applyAlignment="1">
      <alignment horizontal="center" vertical="center" wrapText="1"/>
    </xf>
    <xf numFmtId="167" fontId="19" fillId="0" borderId="1" xfId="1" applyNumberFormat="1" applyFont="1" applyFill="1" applyBorder="1" applyAlignment="1">
      <alignment horizontal="center" vertical="center" wrapText="1"/>
    </xf>
    <xf numFmtId="0" fontId="24" fillId="4" borderId="8" xfId="0" applyNumberFormat="1" applyFont="1" applyFill="1" applyBorder="1" applyAlignment="1">
      <alignment horizontal="center" vertical="center" wrapText="1"/>
    </xf>
    <xf numFmtId="0" fontId="24" fillId="4" borderId="6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right" wrapText="1"/>
    </xf>
    <xf numFmtId="0" fontId="12" fillId="0" borderId="4" xfId="1" applyFont="1" applyBorder="1" applyAlignment="1">
      <alignment horizontal="center" wrapText="1"/>
    </xf>
    <xf numFmtId="4" fontId="13" fillId="0" borderId="10" xfId="1" applyNumberFormat="1" applyFont="1" applyFill="1" applyBorder="1" applyAlignment="1">
      <alignment horizontal="center" vertical="center" wrapText="1"/>
    </xf>
    <xf numFmtId="4" fontId="13" fillId="0" borderId="5" xfId="1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right" wrapText="1"/>
    </xf>
    <xf numFmtId="4" fontId="13" fillId="0" borderId="8" xfId="1" applyNumberFormat="1" applyFont="1" applyFill="1" applyBorder="1" applyAlignment="1">
      <alignment horizontal="center" vertical="center" wrapText="1"/>
    </xf>
    <xf numFmtId="4" fontId="13" fillId="0" borderId="6" xfId="1" applyNumberFormat="1" applyFont="1" applyFill="1" applyBorder="1" applyAlignment="1">
      <alignment horizontal="center" vertical="center" wrapText="1"/>
    </xf>
    <xf numFmtId="49" fontId="12" fillId="0" borderId="4" xfId="1" applyNumberFormat="1" applyFont="1" applyBorder="1" applyAlignment="1">
      <alignment horizontal="left" wrapText="1"/>
    </xf>
    <xf numFmtId="49" fontId="12" fillId="0" borderId="0" xfId="1" applyNumberFormat="1" applyFont="1" applyBorder="1" applyAlignment="1">
      <alignment horizontal="left" wrapText="1"/>
    </xf>
    <xf numFmtId="4" fontId="13" fillId="0" borderId="9" xfId="1" applyNumberFormat="1" applyFont="1" applyFill="1" applyBorder="1" applyAlignment="1">
      <alignment horizontal="center" vertical="center" wrapText="1"/>
    </xf>
    <xf numFmtId="0" fontId="13" fillId="6" borderId="8" xfId="1" applyFont="1" applyFill="1" applyBorder="1" applyAlignment="1">
      <alignment horizontal="center" vertical="center" wrapText="1"/>
    </xf>
    <xf numFmtId="0" fontId="13" fillId="6" borderId="9" xfId="1" applyFont="1" applyFill="1" applyBorder="1" applyAlignment="1">
      <alignment horizontal="center" vertical="center" wrapText="1"/>
    </xf>
    <xf numFmtId="0" fontId="13" fillId="6" borderId="6" xfId="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horizontal="right" wrapText="1"/>
    </xf>
    <xf numFmtId="0" fontId="13" fillId="0" borderId="0" xfId="0" applyNumberFormat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итого ОПМП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4"/>
  <sheetViews>
    <sheetView view="pageBreakPreview" zoomScale="120" zoomScaleNormal="100" zoomScaleSheetLayoutView="12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K25" sqref="K25"/>
    </sheetView>
  </sheetViews>
  <sheetFormatPr defaultColWidth="10.7109375" defaultRowHeight="10.199999999999999" x14ac:dyDescent="0.2"/>
  <cols>
    <col min="1" max="1" width="8.85546875" style="6" customWidth="1"/>
    <col min="2" max="2" width="33.28515625" style="7" customWidth="1"/>
    <col min="3" max="3" width="15.7109375" style="8" customWidth="1"/>
    <col min="4" max="4" width="8" style="8" customWidth="1"/>
    <col min="5" max="5" width="15.85546875" style="26" customWidth="1"/>
    <col min="6" max="6" width="8" style="18" customWidth="1"/>
    <col min="7" max="7" width="15.85546875" style="6" customWidth="1"/>
    <col min="8" max="8" width="8" style="6" customWidth="1"/>
    <col min="9" max="16384" width="10.7109375" style="1"/>
  </cols>
  <sheetData>
    <row r="1" spans="1:8" s="3" customFormat="1" ht="37.5" customHeight="1" x14ac:dyDescent="0.25">
      <c r="A1" s="9"/>
      <c r="B1" s="121"/>
      <c r="C1" s="121"/>
      <c r="D1" s="121"/>
      <c r="E1" s="122" t="s">
        <v>167</v>
      </c>
      <c r="F1" s="122"/>
      <c r="G1" s="122"/>
      <c r="H1" s="122"/>
    </row>
    <row r="2" spans="1:8" s="3" customFormat="1" ht="33.75" customHeight="1" x14ac:dyDescent="0.2">
      <c r="A2" s="123" t="s">
        <v>114</v>
      </c>
      <c r="B2" s="123"/>
      <c r="C2" s="123"/>
      <c r="D2" s="123"/>
      <c r="E2" s="123"/>
      <c r="F2" s="123"/>
      <c r="G2" s="123"/>
      <c r="H2" s="123"/>
    </row>
    <row r="3" spans="1:8" s="2" customFormat="1" ht="24" customHeight="1" x14ac:dyDescent="0.2">
      <c r="A3" s="124" t="s">
        <v>113</v>
      </c>
      <c r="B3" s="124" t="s">
        <v>112</v>
      </c>
      <c r="C3" s="125" t="s">
        <v>111</v>
      </c>
      <c r="D3" s="125"/>
      <c r="E3" s="126" t="s">
        <v>110</v>
      </c>
      <c r="F3" s="126"/>
      <c r="G3" s="127" t="s">
        <v>109</v>
      </c>
      <c r="H3" s="127"/>
    </row>
    <row r="4" spans="1:8" s="2" customFormat="1" ht="12" customHeight="1" x14ac:dyDescent="0.2">
      <c r="A4" s="124"/>
      <c r="B4" s="124"/>
      <c r="C4" s="10" t="s">
        <v>108</v>
      </c>
      <c r="D4" s="11" t="s">
        <v>107</v>
      </c>
      <c r="E4" s="23" t="s">
        <v>108</v>
      </c>
      <c r="F4" s="16" t="s">
        <v>107</v>
      </c>
      <c r="G4" s="10" t="s">
        <v>108</v>
      </c>
      <c r="H4" s="11" t="s">
        <v>107</v>
      </c>
    </row>
    <row r="5" spans="1:8" x14ac:dyDescent="0.2">
      <c r="A5" s="19">
        <v>560214</v>
      </c>
      <c r="B5" s="128" t="s">
        <v>11</v>
      </c>
      <c r="C5" s="129"/>
      <c r="D5" s="129"/>
      <c r="E5" s="129"/>
      <c r="F5" s="129"/>
      <c r="G5" s="129"/>
      <c r="H5" s="130"/>
    </row>
    <row r="6" spans="1:8" ht="14.25" customHeight="1" x14ac:dyDescent="0.2">
      <c r="A6" s="69"/>
      <c r="B6" s="70" t="s">
        <v>105</v>
      </c>
      <c r="C6" s="71">
        <v>27420114</v>
      </c>
      <c r="D6" s="72">
        <v>150</v>
      </c>
      <c r="E6" s="73">
        <v>731203.04</v>
      </c>
      <c r="F6" s="74">
        <v>4</v>
      </c>
      <c r="G6" s="75">
        <f>C6+E6</f>
        <v>28151317.039999999</v>
      </c>
      <c r="H6" s="75">
        <f>D6+F6</f>
        <v>154</v>
      </c>
    </row>
    <row r="7" spans="1:8" x14ac:dyDescent="0.2">
      <c r="A7" s="4"/>
      <c r="B7" s="15" t="s">
        <v>98</v>
      </c>
      <c r="C7" s="13">
        <v>2376409.88</v>
      </c>
      <c r="D7" s="14">
        <v>13</v>
      </c>
      <c r="E7" s="24">
        <v>0</v>
      </c>
      <c r="F7" s="17">
        <v>0</v>
      </c>
      <c r="G7" s="5">
        <f t="shared" ref="G7:G70" si="0">C7+E7</f>
        <v>2376409.88</v>
      </c>
      <c r="H7" s="5">
        <f t="shared" ref="H7:H70" si="1">D7+F7</f>
        <v>13</v>
      </c>
    </row>
    <row r="8" spans="1:8" x14ac:dyDescent="0.2">
      <c r="A8" s="4"/>
      <c r="B8" s="15" t="s">
        <v>97</v>
      </c>
      <c r="C8" s="13">
        <v>2376409.88</v>
      </c>
      <c r="D8" s="14">
        <v>13</v>
      </c>
      <c r="E8" s="24">
        <v>0</v>
      </c>
      <c r="F8" s="17">
        <v>0</v>
      </c>
      <c r="G8" s="5">
        <f t="shared" si="0"/>
        <v>2376409.88</v>
      </c>
      <c r="H8" s="5">
        <f t="shared" si="1"/>
        <v>13</v>
      </c>
    </row>
    <row r="9" spans="1:8" x14ac:dyDescent="0.2">
      <c r="A9" s="4"/>
      <c r="B9" s="15" t="s">
        <v>96</v>
      </c>
      <c r="C9" s="13">
        <v>2193609.12</v>
      </c>
      <c r="D9" s="14">
        <v>12</v>
      </c>
      <c r="E9" s="24">
        <v>0</v>
      </c>
      <c r="F9" s="17">
        <v>0</v>
      </c>
      <c r="G9" s="5">
        <f t="shared" si="0"/>
        <v>2193609.12</v>
      </c>
      <c r="H9" s="5">
        <f t="shared" si="1"/>
        <v>12</v>
      </c>
    </row>
    <row r="10" spans="1:8" x14ac:dyDescent="0.2">
      <c r="A10" s="4"/>
      <c r="B10" s="15" t="s">
        <v>95</v>
      </c>
      <c r="C10" s="13">
        <v>2193609.12</v>
      </c>
      <c r="D10" s="14">
        <v>12</v>
      </c>
      <c r="E10" s="24">
        <v>731203.04</v>
      </c>
      <c r="F10" s="17">
        <v>4</v>
      </c>
      <c r="G10" s="5">
        <f t="shared" si="0"/>
        <v>2924812.16</v>
      </c>
      <c r="H10" s="5">
        <f t="shared" si="1"/>
        <v>16</v>
      </c>
    </row>
    <row r="11" spans="1:8" x14ac:dyDescent="0.2">
      <c r="A11" s="4"/>
      <c r="B11" s="15" t="s">
        <v>94</v>
      </c>
      <c r="C11" s="13">
        <v>2376409.88</v>
      </c>
      <c r="D11" s="14">
        <v>13</v>
      </c>
      <c r="E11" s="24">
        <v>0</v>
      </c>
      <c r="F11" s="17">
        <v>0</v>
      </c>
      <c r="G11" s="5">
        <f t="shared" si="0"/>
        <v>2376409.88</v>
      </c>
      <c r="H11" s="5">
        <f t="shared" si="1"/>
        <v>13</v>
      </c>
    </row>
    <row r="12" spans="1:8" x14ac:dyDescent="0.2">
      <c r="A12" s="4"/>
      <c r="B12" s="15" t="s">
        <v>93</v>
      </c>
      <c r="C12" s="13">
        <v>2193609.12</v>
      </c>
      <c r="D12" s="14">
        <v>12</v>
      </c>
      <c r="E12" s="24">
        <v>0</v>
      </c>
      <c r="F12" s="17">
        <v>0</v>
      </c>
      <c r="G12" s="5">
        <f t="shared" si="0"/>
        <v>2193609.12</v>
      </c>
      <c r="H12" s="5">
        <f t="shared" si="1"/>
        <v>12</v>
      </c>
    </row>
    <row r="13" spans="1:8" x14ac:dyDescent="0.2">
      <c r="A13" s="4"/>
      <c r="B13" s="15" t="s">
        <v>92</v>
      </c>
      <c r="C13" s="13">
        <v>2376409.88</v>
      </c>
      <c r="D13" s="14">
        <v>13</v>
      </c>
      <c r="E13" s="24">
        <v>0</v>
      </c>
      <c r="F13" s="17">
        <v>0</v>
      </c>
      <c r="G13" s="5">
        <f t="shared" si="0"/>
        <v>2376409.88</v>
      </c>
      <c r="H13" s="5">
        <f t="shared" si="1"/>
        <v>13</v>
      </c>
    </row>
    <row r="14" spans="1:8" x14ac:dyDescent="0.2">
      <c r="A14" s="4"/>
      <c r="B14" s="15" t="s">
        <v>91</v>
      </c>
      <c r="C14" s="13">
        <v>2193609.12</v>
      </c>
      <c r="D14" s="14">
        <v>12</v>
      </c>
      <c r="E14" s="24">
        <v>0</v>
      </c>
      <c r="F14" s="17">
        <v>0</v>
      </c>
      <c r="G14" s="5">
        <f t="shared" si="0"/>
        <v>2193609.12</v>
      </c>
      <c r="H14" s="5">
        <f t="shared" si="1"/>
        <v>12</v>
      </c>
    </row>
    <row r="15" spans="1:8" x14ac:dyDescent="0.2">
      <c r="A15" s="4"/>
      <c r="B15" s="15" t="s">
        <v>90</v>
      </c>
      <c r="C15" s="13">
        <v>2376409.88</v>
      </c>
      <c r="D15" s="14">
        <v>13</v>
      </c>
      <c r="E15" s="24">
        <v>0</v>
      </c>
      <c r="F15" s="17">
        <v>0</v>
      </c>
      <c r="G15" s="5">
        <f t="shared" si="0"/>
        <v>2376409.88</v>
      </c>
      <c r="H15" s="5">
        <f t="shared" si="1"/>
        <v>13</v>
      </c>
    </row>
    <row r="16" spans="1:8" x14ac:dyDescent="0.2">
      <c r="A16" s="4"/>
      <c r="B16" s="15" t="s">
        <v>89</v>
      </c>
      <c r="C16" s="13">
        <v>2193609.12</v>
      </c>
      <c r="D16" s="14">
        <v>12</v>
      </c>
      <c r="E16" s="24">
        <v>0</v>
      </c>
      <c r="F16" s="17">
        <v>0</v>
      </c>
      <c r="G16" s="5">
        <f t="shared" si="0"/>
        <v>2193609.12</v>
      </c>
      <c r="H16" s="5">
        <f t="shared" si="1"/>
        <v>12</v>
      </c>
    </row>
    <row r="17" spans="1:8" x14ac:dyDescent="0.2">
      <c r="A17" s="4"/>
      <c r="B17" s="15" t="s">
        <v>88</v>
      </c>
      <c r="C17" s="13">
        <v>2376409.88</v>
      </c>
      <c r="D17" s="14">
        <v>13</v>
      </c>
      <c r="E17" s="24">
        <v>0</v>
      </c>
      <c r="F17" s="17">
        <v>0</v>
      </c>
      <c r="G17" s="5">
        <f t="shared" si="0"/>
        <v>2376409.88</v>
      </c>
      <c r="H17" s="5">
        <f t="shared" si="1"/>
        <v>13</v>
      </c>
    </row>
    <row r="18" spans="1:8" x14ac:dyDescent="0.2">
      <c r="A18" s="4"/>
      <c r="B18" s="15" t="s">
        <v>87</v>
      </c>
      <c r="C18" s="13">
        <v>2193609.12</v>
      </c>
      <c r="D18" s="14">
        <v>12</v>
      </c>
      <c r="E18" s="24">
        <v>0</v>
      </c>
      <c r="F18" s="17">
        <v>0</v>
      </c>
      <c r="G18" s="5">
        <f t="shared" si="0"/>
        <v>2193609.12</v>
      </c>
      <c r="H18" s="5">
        <f t="shared" si="1"/>
        <v>12</v>
      </c>
    </row>
    <row r="19" spans="1:8" ht="14.25" customHeight="1" x14ac:dyDescent="0.2">
      <c r="A19" s="69"/>
      <c r="B19" s="70" t="s">
        <v>104</v>
      </c>
      <c r="C19" s="71">
        <v>9491013.4499999993</v>
      </c>
      <c r="D19" s="72">
        <v>45</v>
      </c>
      <c r="E19" s="73">
        <v>-1476379.87</v>
      </c>
      <c r="F19" s="74">
        <v>-7</v>
      </c>
      <c r="G19" s="75">
        <f t="shared" si="0"/>
        <v>8014633.5800000001</v>
      </c>
      <c r="H19" s="75">
        <f t="shared" si="1"/>
        <v>38</v>
      </c>
    </row>
    <row r="20" spans="1:8" x14ac:dyDescent="0.2">
      <c r="A20" s="4"/>
      <c r="B20" s="15" t="s">
        <v>98</v>
      </c>
      <c r="C20" s="13">
        <v>843645.64</v>
      </c>
      <c r="D20" s="14">
        <v>4</v>
      </c>
      <c r="E20" s="24">
        <v>-210911.41</v>
      </c>
      <c r="F20" s="17">
        <v>-1</v>
      </c>
      <c r="G20" s="5">
        <f t="shared" si="0"/>
        <v>632734.23</v>
      </c>
      <c r="H20" s="5">
        <f t="shared" si="1"/>
        <v>3</v>
      </c>
    </row>
    <row r="21" spans="1:8" x14ac:dyDescent="0.2">
      <c r="A21" s="4"/>
      <c r="B21" s="15" t="s">
        <v>97</v>
      </c>
      <c r="C21" s="13">
        <v>843645.64</v>
      </c>
      <c r="D21" s="14">
        <v>4</v>
      </c>
      <c r="E21" s="24">
        <v>-421822.82</v>
      </c>
      <c r="F21" s="17">
        <v>-2</v>
      </c>
      <c r="G21" s="5">
        <f t="shared" si="0"/>
        <v>421822.82</v>
      </c>
      <c r="H21" s="5">
        <f t="shared" si="1"/>
        <v>2</v>
      </c>
    </row>
    <row r="22" spans="1:8" x14ac:dyDescent="0.2">
      <c r="A22" s="4"/>
      <c r="B22" s="15" t="s">
        <v>96</v>
      </c>
      <c r="C22" s="13">
        <v>843645.64</v>
      </c>
      <c r="D22" s="14">
        <v>4</v>
      </c>
      <c r="E22" s="24">
        <v>-210911.41</v>
      </c>
      <c r="F22" s="17">
        <v>-1</v>
      </c>
      <c r="G22" s="5">
        <f t="shared" si="0"/>
        <v>632734.23</v>
      </c>
      <c r="H22" s="5">
        <f t="shared" si="1"/>
        <v>3</v>
      </c>
    </row>
    <row r="23" spans="1:8" x14ac:dyDescent="0.2">
      <c r="A23" s="4"/>
      <c r="B23" s="15" t="s">
        <v>95</v>
      </c>
      <c r="C23" s="13">
        <v>843645.64</v>
      </c>
      <c r="D23" s="14">
        <v>4</v>
      </c>
      <c r="E23" s="24">
        <v>-632734.23</v>
      </c>
      <c r="F23" s="17">
        <v>-3</v>
      </c>
      <c r="G23" s="5">
        <f t="shared" si="0"/>
        <v>210911.41</v>
      </c>
      <c r="H23" s="5">
        <f t="shared" si="1"/>
        <v>1</v>
      </c>
    </row>
    <row r="24" spans="1:8" x14ac:dyDescent="0.2">
      <c r="A24" s="4"/>
      <c r="B24" s="15" t="s">
        <v>94</v>
      </c>
      <c r="C24" s="13">
        <v>843645.64</v>
      </c>
      <c r="D24" s="14">
        <v>4</v>
      </c>
      <c r="E24" s="24">
        <v>0</v>
      </c>
      <c r="F24" s="17">
        <v>0</v>
      </c>
      <c r="G24" s="5">
        <f t="shared" si="0"/>
        <v>843645.64</v>
      </c>
      <c r="H24" s="5">
        <f t="shared" si="1"/>
        <v>4</v>
      </c>
    </row>
    <row r="25" spans="1:8" x14ac:dyDescent="0.2">
      <c r="A25" s="4"/>
      <c r="B25" s="15" t="s">
        <v>93</v>
      </c>
      <c r="C25" s="13">
        <v>843645.64</v>
      </c>
      <c r="D25" s="14">
        <v>4</v>
      </c>
      <c r="E25" s="24">
        <v>0</v>
      </c>
      <c r="F25" s="17">
        <v>0</v>
      </c>
      <c r="G25" s="5">
        <f t="shared" si="0"/>
        <v>843645.64</v>
      </c>
      <c r="H25" s="5">
        <f t="shared" si="1"/>
        <v>4</v>
      </c>
    </row>
    <row r="26" spans="1:8" x14ac:dyDescent="0.2">
      <c r="A26" s="4"/>
      <c r="B26" s="15" t="s">
        <v>92</v>
      </c>
      <c r="C26" s="13">
        <v>843645.64</v>
      </c>
      <c r="D26" s="14">
        <v>4</v>
      </c>
      <c r="E26" s="24">
        <v>0</v>
      </c>
      <c r="F26" s="17">
        <v>0</v>
      </c>
      <c r="G26" s="5">
        <f t="shared" si="0"/>
        <v>843645.64</v>
      </c>
      <c r="H26" s="5">
        <f t="shared" si="1"/>
        <v>4</v>
      </c>
    </row>
    <row r="27" spans="1:8" x14ac:dyDescent="0.2">
      <c r="A27" s="4"/>
      <c r="B27" s="15" t="s">
        <v>91</v>
      </c>
      <c r="C27" s="13">
        <v>632734.23</v>
      </c>
      <c r="D27" s="14">
        <v>3</v>
      </c>
      <c r="E27" s="24">
        <v>0</v>
      </c>
      <c r="F27" s="17">
        <v>0</v>
      </c>
      <c r="G27" s="5">
        <f t="shared" si="0"/>
        <v>632734.23</v>
      </c>
      <c r="H27" s="5">
        <f t="shared" si="1"/>
        <v>3</v>
      </c>
    </row>
    <row r="28" spans="1:8" x14ac:dyDescent="0.2">
      <c r="A28" s="4"/>
      <c r="B28" s="15" t="s">
        <v>90</v>
      </c>
      <c r="C28" s="13">
        <v>843645.64</v>
      </c>
      <c r="D28" s="14">
        <v>4</v>
      </c>
      <c r="E28" s="24">
        <v>0</v>
      </c>
      <c r="F28" s="17">
        <v>0</v>
      </c>
      <c r="G28" s="5">
        <f t="shared" si="0"/>
        <v>843645.64</v>
      </c>
      <c r="H28" s="5">
        <f t="shared" si="1"/>
        <v>4</v>
      </c>
    </row>
    <row r="29" spans="1:8" x14ac:dyDescent="0.2">
      <c r="A29" s="4"/>
      <c r="B29" s="15" t="s">
        <v>89</v>
      </c>
      <c r="C29" s="13">
        <v>632734.23</v>
      </c>
      <c r="D29" s="14">
        <v>3</v>
      </c>
      <c r="E29" s="24">
        <v>0</v>
      </c>
      <c r="F29" s="17">
        <v>0</v>
      </c>
      <c r="G29" s="5">
        <f t="shared" si="0"/>
        <v>632734.23</v>
      </c>
      <c r="H29" s="5">
        <f t="shared" si="1"/>
        <v>3</v>
      </c>
    </row>
    <row r="30" spans="1:8" x14ac:dyDescent="0.2">
      <c r="A30" s="4"/>
      <c r="B30" s="15" t="s">
        <v>88</v>
      </c>
      <c r="C30" s="13">
        <v>843645.64</v>
      </c>
      <c r="D30" s="14">
        <v>4</v>
      </c>
      <c r="E30" s="24">
        <v>0</v>
      </c>
      <c r="F30" s="17">
        <v>0</v>
      </c>
      <c r="G30" s="5">
        <f t="shared" si="0"/>
        <v>843645.64</v>
      </c>
      <c r="H30" s="5">
        <f t="shared" si="1"/>
        <v>4</v>
      </c>
    </row>
    <row r="31" spans="1:8" x14ac:dyDescent="0.2">
      <c r="A31" s="4"/>
      <c r="B31" s="15" t="s">
        <v>87</v>
      </c>
      <c r="C31" s="13">
        <v>632734.23</v>
      </c>
      <c r="D31" s="14">
        <v>3</v>
      </c>
      <c r="E31" s="24">
        <v>0</v>
      </c>
      <c r="F31" s="17">
        <v>0</v>
      </c>
      <c r="G31" s="5">
        <f t="shared" si="0"/>
        <v>632734.23</v>
      </c>
      <c r="H31" s="5">
        <f t="shared" si="1"/>
        <v>3</v>
      </c>
    </row>
    <row r="32" spans="1:8" ht="14.25" customHeight="1" x14ac:dyDescent="0.2">
      <c r="A32" s="69"/>
      <c r="B32" s="70" t="s">
        <v>102</v>
      </c>
      <c r="C32" s="71">
        <v>16292919.6</v>
      </c>
      <c r="D32" s="72">
        <v>120</v>
      </c>
      <c r="E32" s="73">
        <v>1086194.6399999999</v>
      </c>
      <c r="F32" s="74">
        <v>8</v>
      </c>
      <c r="G32" s="75">
        <f t="shared" si="0"/>
        <v>17379114.239999998</v>
      </c>
      <c r="H32" s="75">
        <f t="shared" si="1"/>
        <v>128</v>
      </c>
    </row>
    <row r="33" spans="1:8" x14ac:dyDescent="0.2">
      <c r="A33" s="4"/>
      <c r="B33" s="15" t="s">
        <v>98</v>
      </c>
      <c r="C33" s="13">
        <v>1357743.3</v>
      </c>
      <c r="D33" s="14">
        <v>10</v>
      </c>
      <c r="E33" s="24">
        <v>0</v>
      </c>
      <c r="F33" s="17">
        <v>0</v>
      </c>
      <c r="G33" s="5">
        <f t="shared" si="0"/>
        <v>1357743.3</v>
      </c>
      <c r="H33" s="5">
        <f t="shared" si="1"/>
        <v>10</v>
      </c>
    </row>
    <row r="34" spans="1:8" x14ac:dyDescent="0.2">
      <c r="A34" s="4"/>
      <c r="B34" s="15" t="s">
        <v>97</v>
      </c>
      <c r="C34" s="13">
        <v>1357743.3</v>
      </c>
      <c r="D34" s="14">
        <v>10</v>
      </c>
      <c r="E34" s="24">
        <v>0</v>
      </c>
      <c r="F34" s="17">
        <v>0</v>
      </c>
      <c r="G34" s="5">
        <f t="shared" si="0"/>
        <v>1357743.3</v>
      </c>
      <c r="H34" s="5">
        <f t="shared" si="1"/>
        <v>10</v>
      </c>
    </row>
    <row r="35" spans="1:8" x14ac:dyDescent="0.2">
      <c r="A35" s="4"/>
      <c r="B35" s="15" t="s">
        <v>96</v>
      </c>
      <c r="C35" s="13">
        <v>1357743.3</v>
      </c>
      <c r="D35" s="14">
        <v>10</v>
      </c>
      <c r="E35" s="24">
        <v>0</v>
      </c>
      <c r="F35" s="17">
        <v>0</v>
      </c>
      <c r="G35" s="5">
        <f t="shared" si="0"/>
        <v>1357743.3</v>
      </c>
      <c r="H35" s="5">
        <f t="shared" si="1"/>
        <v>10</v>
      </c>
    </row>
    <row r="36" spans="1:8" x14ac:dyDescent="0.2">
      <c r="A36" s="4"/>
      <c r="B36" s="15" t="s">
        <v>95</v>
      </c>
      <c r="C36" s="13">
        <v>1357743.3</v>
      </c>
      <c r="D36" s="14">
        <v>10</v>
      </c>
      <c r="E36" s="24">
        <v>1086194.6399999999</v>
      </c>
      <c r="F36" s="17">
        <v>8</v>
      </c>
      <c r="G36" s="5">
        <f t="shared" si="0"/>
        <v>2443937.94</v>
      </c>
      <c r="H36" s="5">
        <f t="shared" si="1"/>
        <v>18</v>
      </c>
    </row>
    <row r="37" spans="1:8" x14ac:dyDescent="0.2">
      <c r="A37" s="4"/>
      <c r="B37" s="15" t="s">
        <v>94</v>
      </c>
      <c r="C37" s="13">
        <v>1357743.3</v>
      </c>
      <c r="D37" s="14">
        <v>10</v>
      </c>
      <c r="E37" s="24">
        <v>0</v>
      </c>
      <c r="F37" s="17">
        <v>0</v>
      </c>
      <c r="G37" s="5">
        <f t="shared" si="0"/>
        <v>1357743.3</v>
      </c>
      <c r="H37" s="5">
        <f t="shared" si="1"/>
        <v>10</v>
      </c>
    </row>
    <row r="38" spans="1:8" x14ac:dyDescent="0.2">
      <c r="A38" s="4"/>
      <c r="B38" s="15" t="s">
        <v>93</v>
      </c>
      <c r="C38" s="13">
        <v>1357743.3</v>
      </c>
      <c r="D38" s="14">
        <v>10</v>
      </c>
      <c r="E38" s="24">
        <v>0</v>
      </c>
      <c r="F38" s="17">
        <v>0</v>
      </c>
      <c r="G38" s="5">
        <f t="shared" si="0"/>
        <v>1357743.3</v>
      </c>
      <c r="H38" s="5">
        <f t="shared" si="1"/>
        <v>10</v>
      </c>
    </row>
    <row r="39" spans="1:8" x14ac:dyDescent="0.2">
      <c r="A39" s="4"/>
      <c r="B39" s="15" t="s">
        <v>92</v>
      </c>
      <c r="C39" s="13">
        <v>1357743.3</v>
      </c>
      <c r="D39" s="14">
        <v>10</v>
      </c>
      <c r="E39" s="24">
        <v>0</v>
      </c>
      <c r="F39" s="17">
        <v>0</v>
      </c>
      <c r="G39" s="5">
        <f t="shared" si="0"/>
        <v>1357743.3</v>
      </c>
      <c r="H39" s="5">
        <f t="shared" si="1"/>
        <v>10</v>
      </c>
    </row>
    <row r="40" spans="1:8" x14ac:dyDescent="0.2">
      <c r="A40" s="4"/>
      <c r="B40" s="15" t="s">
        <v>91</v>
      </c>
      <c r="C40" s="13">
        <v>1357743.3</v>
      </c>
      <c r="D40" s="14">
        <v>10</v>
      </c>
      <c r="E40" s="24">
        <v>0</v>
      </c>
      <c r="F40" s="17">
        <v>0</v>
      </c>
      <c r="G40" s="5">
        <f t="shared" si="0"/>
        <v>1357743.3</v>
      </c>
      <c r="H40" s="5">
        <f t="shared" si="1"/>
        <v>10</v>
      </c>
    </row>
    <row r="41" spans="1:8" x14ac:dyDescent="0.2">
      <c r="A41" s="4"/>
      <c r="B41" s="15" t="s">
        <v>90</v>
      </c>
      <c r="C41" s="13">
        <v>1357743.3</v>
      </c>
      <c r="D41" s="14">
        <v>10</v>
      </c>
      <c r="E41" s="24">
        <v>0</v>
      </c>
      <c r="F41" s="17">
        <v>0</v>
      </c>
      <c r="G41" s="5">
        <f t="shared" si="0"/>
        <v>1357743.3</v>
      </c>
      <c r="H41" s="5">
        <f t="shared" si="1"/>
        <v>10</v>
      </c>
    </row>
    <row r="42" spans="1:8" x14ac:dyDescent="0.2">
      <c r="A42" s="4"/>
      <c r="B42" s="15" t="s">
        <v>89</v>
      </c>
      <c r="C42" s="13">
        <v>1357743.3</v>
      </c>
      <c r="D42" s="14">
        <v>10</v>
      </c>
      <c r="E42" s="24">
        <v>0</v>
      </c>
      <c r="F42" s="17">
        <v>0</v>
      </c>
      <c r="G42" s="5">
        <f t="shared" si="0"/>
        <v>1357743.3</v>
      </c>
      <c r="H42" s="5">
        <f t="shared" si="1"/>
        <v>10</v>
      </c>
    </row>
    <row r="43" spans="1:8" x14ac:dyDescent="0.2">
      <c r="A43" s="4"/>
      <c r="B43" s="15" t="s">
        <v>88</v>
      </c>
      <c r="C43" s="13">
        <v>1357743.3</v>
      </c>
      <c r="D43" s="14">
        <v>10</v>
      </c>
      <c r="E43" s="24">
        <v>0</v>
      </c>
      <c r="F43" s="17">
        <v>0</v>
      </c>
      <c r="G43" s="5">
        <f t="shared" si="0"/>
        <v>1357743.3</v>
      </c>
      <c r="H43" s="5">
        <f t="shared" si="1"/>
        <v>10</v>
      </c>
    </row>
    <row r="44" spans="1:8" x14ac:dyDescent="0.2">
      <c r="A44" s="4"/>
      <c r="B44" s="15" t="s">
        <v>87</v>
      </c>
      <c r="C44" s="13">
        <v>1357743.3</v>
      </c>
      <c r="D44" s="14">
        <v>10</v>
      </c>
      <c r="E44" s="24">
        <v>0</v>
      </c>
      <c r="F44" s="17">
        <v>0</v>
      </c>
      <c r="G44" s="5">
        <f t="shared" si="0"/>
        <v>1357743.3</v>
      </c>
      <c r="H44" s="5">
        <f t="shared" si="1"/>
        <v>10</v>
      </c>
    </row>
    <row r="45" spans="1:8" ht="14.25" customHeight="1" x14ac:dyDescent="0.2">
      <c r="A45" s="69"/>
      <c r="B45" s="70" t="s">
        <v>101</v>
      </c>
      <c r="C45" s="71">
        <v>6555030.7999999998</v>
      </c>
      <c r="D45" s="72">
        <v>40</v>
      </c>
      <c r="E45" s="73">
        <v>163875.76999999999</v>
      </c>
      <c r="F45" s="74">
        <v>1</v>
      </c>
      <c r="G45" s="75">
        <f t="shared" si="0"/>
        <v>6718906.5700000003</v>
      </c>
      <c r="H45" s="75">
        <f t="shared" si="1"/>
        <v>41</v>
      </c>
    </row>
    <row r="46" spans="1:8" x14ac:dyDescent="0.2">
      <c r="A46" s="4"/>
      <c r="B46" s="15" t="s">
        <v>98</v>
      </c>
      <c r="C46" s="13">
        <v>491627.31</v>
      </c>
      <c r="D46" s="14">
        <v>3</v>
      </c>
      <c r="E46" s="24">
        <v>0</v>
      </c>
      <c r="F46" s="17">
        <v>0</v>
      </c>
      <c r="G46" s="5">
        <f t="shared" si="0"/>
        <v>491627.31</v>
      </c>
      <c r="H46" s="5">
        <f t="shared" si="1"/>
        <v>3</v>
      </c>
    </row>
    <row r="47" spans="1:8" x14ac:dyDescent="0.2">
      <c r="A47" s="4"/>
      <c r="B47" s="15" t="s">
        <v>97</v>
      </c>
      <c r="C47" s="13">
        <v>491627.31</v>
      </c>
      <c r="D47" s="14">
        <v>3</v>
      </c>
      <c r="E47" s="24">
        <v>0</v>
      </c>
      <c r="F47" s="17">
        <v>0</v>
      </c>
      <c r="G47" s="5">
        <f t="shared" si="0"/>
        <v>491627.31</v>
      </c>
      <c r="H47" s="5">
        <f t="shared" si="1"/>
        <v>3</v>
      </c>
    </row>
    <row r="48" spans="1:8" x14ac:dyDescent="0.2">
      <c r="A48" s="4"/>
      <c r="B48" s="15" t="s">
        <v>96</v>
      </c>
      <c r="C48" s="13">
        <v>491627.31</v>
      </c>
      <c r="D48" s="14">
        <v>3</v>
      </c>
      <c r="E48" s="24">
        <v>0</v>
      </c>
      <c r="F48" s="17">
        <v>0</v>
      </c>
      <c r="G48" s="5">
        <f t="shared" si="0"/>
        <v>491627.31</v>
      </c>
      <c r="H48" s="5">
        <f t="shared" si="1"/>
        <v>3</v>
      </c>
    </row>
    <row r="49" spans="1:8" x14ac:dyDescent="0.2">
      <c r="A49" s="4"/>
      <c r="B49" s="15" t="s">
        <v>95</v>
      </c>
      <c r="C49" s="13">
        <v>491627.31</v>
      </c>
      <c r="D49" s="14">
        <v>3</v>
      </c>
      <c r="E49" s="24">
        <v>163875.76999999999</v>
      </c>
      <c r="F49" s="17">
        <v>1</v>
      </c>
      <c r="G49" s="5">
        <f t="shared" si="0"/>
        <v>655503.07999999996</v>
      </c>
      <c r="H49" s="5">
        <f t="shared" si="1"/>
        <v>4</v>
      </c>
    </row>
    <row r="50" spans="1:8" x14ac:dyDescent="0.2">
      <c r="A50" s="4"/>
      <c r="B50" s="15" t="s">
        <v>94</v>
      </c>
      <c r="C50" s="13">
        <v>655503.07999999996</v>
      </c>
      <c r="D50" s="14">
        <v>4</v>
      </c>
      <c r="E50" s="24">
        <v>0</v>
      </c>
      <c r="F50" s="17">
        <v>0</v>
      </c>
      <c r="G50" s="5">
        <f t="shared" si="0"/>
        <v>655503.07999999996</v>
      </c>
      <c r="H50" s="5">
        <f t="shared" si="1"/>
        <v>4</v>
      </c>
    </row>
    <row r="51" spans="1:8" x14ac:dyDescent="0.2">
      <c r="A51" s="4"/>
      <c r="B51" s="15" t="s">
        <v>93</v>
      </c>
      <c r="C51" s="13">
        <v>491627.31</v>
      </c>
      <c r="D51" s="14">
        <v>3</v>
      </c>
      <c r="E51" s="24">
        <v>0</v>
      </c>
      <c r="F51" s="17">
        <v>0</v>
      </c>
      <c r="G51" s="5">
        <f t="shared" si="0"/>
        <v>491627.31</v>
      </c>
      <c r="H51" s="5">
        <f t="shared" si="1"/>
        <v>3</v>
      </c>
    </row>
    <row r="52" spans="1:8" x14ac:dyDescent="0.2">
      <c r="A52" s="4"/>
      <c r="B52" s="15" t="s">
        <v>92</v>
      </c>
      <c r="C52" s="13">
        <v>655503.07999999996</v>
      </c>
      <c r="D52" s="14">
        <v>4</v>
      </c>
      <c r="E52" s="24">
        <v>0</v>
      </c>
      <c r="F52" s="17">
        <v>0</v>
      </c>
      <c r="G52" s="5">
        <f t="shared" si="0"/>
        <v>655503.07999999996</v>
      </c>
      <c r="H52" s="5">
        <f t="shared" si="1"/>
        <v>4</v>
      </c>
    </row>
    <row r="53" spans="1:8" x14ac:dyDescent="0.2">
      <c r="A53" s="4"/>
      <c r="B53" s="15" t="s">
        <v>91</v>
      </c>
      <c r="C53" s="13">
        <v>491627.31</v>
      </c>
      <c r="D53" s="14">
        <v>3</v>
      </c>
      <c r="E53" s="24">
        <v>0</v>
      </c>
      <c r="F53" s="17">
        <v>0</v>
      </c>
      <c r="G53" s="5">
        <f t="shared" si="0"/>
        <v>491627.31</v>
      </c>
      <c r="H53" s="5">
        <f t="shared" si="1"/>
        <v>3</v>
      </c>
    </row>
    <row r="54" spans="1:8" x14ac:dyDescent="0.2">
      <c r="A54" s="4"/>
      <c r="B54" s="15" t="s">
        <v>90</v>
      </c>
      <c r="C54" s="13">
        <v>655503.07999999996</v>
      </c>
      <c r="D54" s="14">
        <v>4</v>
      </c>
      <c r="E54" s="24">
        <v>0</v>
      </c>
      <c r="F54" s="17">
        <v>0</v>
      </c>
      <c r="G54" s="5">
        <f t="shared" si="0"/>
        <v>655503.07999999996</v>
      </c>
      <c r="H54" s="5">
        <f t="shared" si="1"/>
        <v>4</v>
      </c>
    </row>
    <row r="55" spans="1:8" x14ac:dyDescent="0.2">
      <c r="A55" s="4"/>
      <c r="B55" s="15" t="s">
        <v>89</v>
      </c>
      <c r="C55" s="13">
        <v>491627.31</v>
      </c>
      <c r="D55" s="14">
        <v>3</v>
      </c>
      <c r="E55" s="24">
        <v>0</v>
      </c>
      <c r="F55" s="17">
        <v>0</v>
      </c>
      <c r="G55" s="5">
        <f t="shared" si="0"/>
        <v>491627.31</v>
      </c>
      <c r="H55" s="5">
        <f t="shared" si="1"/>
        <v>3</v>
      </c>
    </row>
    <row r="56" spans="1:8" x14ac:dyDescent="0.2">
      <c r="A56" s="4"/>
      <c r="B56" s="15" t="s">
        <v>88</v>
      </c>
      <c r="C56" s="13">
        <v>655503.07999999996</v>
      </c>
      <c r="D56" s="14">
        <v>4</v>
      </c>
      <c r="E56" s="24">
        <v>0</v>
      </c>
      <c r="F56" s="17">
        <v>0</v>
      </c>
      <c r="G56" s="5">
        <f t="shared" si="0"/>
        <v>655503.07999999996</v>
      </c>
      <c r="H56" s="5">
        <f t="shared" si="1"/>
        <v>4</v>
      </c>
    </row>
    <row r="57" spans="1:8" x14ac:dyDescent="0.2">
      <c r="A57" s="4"/>
      <c r="B57" s="15" t="s">
        <v>87</v>
      </c>
      <c r="C57" s="13">
        <v>491627.31</v>
      </c>
      <c r="D57" s="14">
        <v>3</v>
      </c>
      <c r="E57" s="24">
        <v>0</v>
      </c>
      <c r="F57" s="17">
        <v>0</v>
      </c>
      <c r="G57" s="5">
        <f t="shared" si="0"/>
        <v>491627.31</v>
      </c>
      <c r="H57" s="5">
        <f t="shared" si="1"/>
        <v>3</v>
      </c>
    </row>
    <row r="58" spans="1:8" ht="14.25" customHeight="1" x14ac:dyDescent="0.2">
      <c r="A58" s="69"/>
      <c r="B58" s="70" t="s">
        <v>100</v>
      </c>
      <c r="C58" s="71">
        <v>2036652.3</v>
      </c>
      <c r="D58" s="72">
        <v>10</v>
      </c>
      <c r="E58" s="73">
        <v>-407330.46</v>
      </c>
      <c r="F58" s="74">
        <v>-2</v>
      </c>
      <c r="G58" s="75">
        <f t="shared" si="0"/>
        <v>1629321.84</v>
      </c>
      <c r="H58" s="75">
        <f t="shared" si="1"/>
        <v>8</v>
      </c>
    </row>
    <row r="59" spans="1:8" x14ac:dyDescent="0.2">
      <c r="A59" s="4"/>
      <c r="B59" s="15" t="s">
        <v>98</v>
      </c>
      <c r="C59" s="13">
        <v>203665.23</v>
      </c>
      <c r="D59" s="14">
        <v>1</v>
      </c>
      <c r="E59" s="24">
        <v>-203665.23</v>
      </c>
      <c r="F59" s="17">
        <v>-1</v>
      </c>
      <c r="G59" s="5">
        <f t="shared" si="0"/>
        <v>0</v>
      </c>
      <c r="H59" s="5">
        <f t="shared" si="1"/>
        <v>0</v>
      </c>
    </row>
    <row r="60" spans="1:8" x14ac:dyDescent="0.2">
      <c r="A60" s="4"/>
      <c r="B60" s="15" t="s">
        <v>97</v>
      </c>
      <c r="C60" s="13">
        <v>203665.23</v>
      </c>
      <c r="D60" s="14">
        <v>1</v>
      </c>
      <c r="E60" s="24">
        <v>0</v>
      </c>
      <c r="F60" s="17">
        <v>0</v>
      </c>
      <c r="G60" s="5">
        <f t="shared" si="0"/>
        <v>203665.23</v>
      </c>
      <c r="H60" s="5">
        <f t="shared" si="1"/>
        <v>1</v>
      </c>
    </row>
    <row r="61" spans="1:8" x14ac:dyDescent="0.2">
      <c r="A61" s="4"/>
      <c r="B61" s="15" t="s">
        <v>96</v>
      </c>
      <c r="C61" s="13">
        <v>203665.23</v>
      </c>
      <c r="D61" s="14">
        <v>1</v>
      </c>
      <c r="E61" s="24">
        <v>0</v>
      </c>
      <c r="F61" s="17">
        <v>0</v>
      </c>
      <c r="G61" s="5">
        <f t="shared" si="0"/>
        <v>203665.23</v>
      </c>
      <c r="H61" s="5">
        <f t="shared" si="1"/>
        <v>1</v>
      </c>
    </row>
    <row r="62" spans="1:8" x14ac:dyDescent="0.2">
      <c r="A62" s="4"/>
      <c r="B62" s="15" t="s">
        <v>95</v>
      </c>
      <c r="C62" s="13">
        <v>203665.23</v>
      </c>
      <c r="D62" s="14">
        <v>1</v>
      </c>
      <c r="E62" s="24">
        <v>-203665.23</v>
      </c>
      <c r="F62" s="17">
        <v>-1</v>
      </c>
      <c r="G62" s="5">
        <f t="shared" si="0"/>
        <v>0</v>
      </c>
      <c r="H62" s="5">
        <f t="shared" si="1"/>
        <v>0</v>
      </c>
    </row>
    <row r="63" spans="1:8" x14ac:dyDescent="0.2">
      <c r="A63" s="4"/>
      <c r="B63" s="15" t="s">
        <v>94</v>
      </c>
      <c r="C63" s="13">
        <v>203665.23</v>
      </c>
      <c r="D63" s="14">
        <v>1</v>
      </c>
      <c r="E63" s="24">
        <v>0</v>
      </c>
      <c r="F63" s="17">
        <v>0</v>
      </c>
      <c r="G63" s="5">
        <f t="shared" si="0"/>
        <v>203665.23</v>
      </c>
      <c r="H63" s="5">
        <f t="shared" si="1"/>
        <v>1</v>
      </c>
    </row>
    <row r="64" spans="1:8" x14ac:dyDescent="0.2">
      <c r="A64" s="4"/>
      <c r="B64" s="15" t="s">
        <v>93</v>
      </c>
      <c r="C64" s="13">
        <v>203665.23</v>
      </c>
      <c r="D64" s="14">
        <v>1</v>
      </c>
      <c r="E64" s="24">
        <v>0</v>
      </c>
      <c r="F64" s="17">
        <v>0</v>
      </c>
      <c r="G64" s="5">
        <f t="shared" si="0"/>
        <v>203665.23</v>
      </c>
      <c r="H64" s="5">
        <f t="shared" si="1"/>
        <v>1</v>
      </c>
    </row>
    <row r="65" spans="1:8" x14ac:dyDescent="0.2">
      <c r="A65" s="4"/>
      <c r="B65" s="15" t="s">
        <v>92</v>
      </c>
      <c r="C65" s="13">
        <v>203665.23</v>
      </c>
      <c r="D65" s="14">
        <v>1</v>
      </c>
      <c r="E65" s="24">
        <v>0</v>
      </c>
      <c r="F65" s="17">
        <v>0</v>
      </c>
      <c r="G65" s="5">
        <f t="shared" si="0"/>
        <v>203665.23</v>
      </c>
      <c r="H65" s="5">
        <f t="shared" si="1"/>
        <v>1</v>
      </c>
    </row>
    <row r="66" spans="1:8" x14ac:dyDescent="0.2">
      <c r="A66" s="4"/>
      <c r="B66" s="15" t="s">
        <v>91</v>
      </c>
      <c r="C66" s="13">
        <v>203665.23</v>
      </c>
      <c r="D66" s="14">
        <v>1</v>
      </c>
      <c r="E66" s="24">
        <v>0</v>
      </c>
      <c r="F66" s="17">
        <v>0</v>
      </c>
      <c r="G66" s="5">
        <f t="shared" si="0"/>
        <v>203665.23</v>
      </c>
      <c r="H66" s="5">
        <f t="shared" si="1"/>
        <v>1</v>
      </c>
    </row>
    <row r="67" spans="1:8" x14ac:dyDescent="0.2">
      <c r="A67" s="4"/>
      <c r="B67" s="15" t="s">
        <v>90</v>
      </c>
      <c r="C67" s="13">
        <v>203665.23</v>
      </c>
      <c r="D67" s="14">
        <v>1</v>
      </c>
      <c r="E67" s="24">
        <v>0</v>
      </c>
      <c r="F67" s="17">
        <v>0</v>
      </c>
      <c r="G67" s="5">
        <f t="shared" si="0"/>
        <v>203665.23</v>
      </c>
      <c r="H67" s="5">
        <f t="shared" si="1"/>
        <v>1</v>
      </c>
    </row>
    <row r="68" spans="1:8" x14ac:dyDescent="0.2">
      <c r="A68" s="4"/>
      <c r="B68" s="15" t="s">
        <v>89</v>
      </c>
      <c r="C68" s="13">
        <v>203665.23</v>
      </c>
      <c r="D68" s="14">
        <v>1</v>
      </c>
      <c r="E68" s="24">
        <v>0</v>
      </c>
      <c r="F68" s="17">
        <v>0</v>
      </c>
      <c r="G68" s="5">
        <f t="shared" si="0"/>
        <v>203665.23</v>
      </c>
      <c r="H68" s="5">
        <f t="shared" si="1"/>
        <v>1</v>
      </c>
    </row>
    <row r="69" spans="1:8" ht="14.25" customHeight="1" x14ac:dyDescent="0.2">
      <c r="A69" s="69"/>
      <c r="B69" s="70" t="s">
        <v>99</v>
      </c>
      <c r="C69" s="71">
        <v>21056677.199999999</v>
      </c>
      <c r="D69" s="72">
        <v>120</v>
      </c>
      <c r="E69" s="73">
        <v>175472.31</v>
      </c>
      <c r="F69" s="74">
        <v>1</v>
      </c>
      <c r="G69" s="75">
        <f t="shared" si="0"/>
        <v>21232149.510000002</v>
      </c>
      <c r="H69" s="75">
        <f t="shared" si="1"/>
        <v>121</v>
      </c>
    </row>
    <row r="70" spans="1:8" x14ac:dyDescent="0.2">
      <c r="A70" s="4"/>
      <c r="B70" s="15" t="s">
        <v>98</v>
      </c>
      <c r="C70" s="13">
        <v>1754723.1</v>
      </c>
      <c r="D70" s="14">
        <v>10</v>
      </c>
      <c r="E70" s="24">
        <v>0</v>
      </c>
      <c r="F70" s="17">
        <v>0</v>
      </c>
      <c r="G70" s="5">
        <f t="shared" si="0"/>
        <v>1754723.1</v>
      </c>
      <c r="H70" s="5">
        <f t="shared" si="1"/>
        <v>10</v>
      </c>
    </row>
    <row r="71" spans="1:8" x14ac:dyDescent="0.2">
      <c r="A71" s="4"/>
      <c r="B71" s="15" t="s">
        <v>97</v>
      </c>
      <c r="C71" s="13">
        <v>1754723.1</v>
      </c>
      <c r="D71" s="14">
        <v>10</v>
      </c>
      <c r="E71" s="24">
        <v>0</v>
      </c>
      <c r="F71" s="17">
        <v>0</v>
      </c>
      <c r="G71" s="5">
        <f t="shared" ref="G71:G133" si="2">C71+E71</f>
        <v>1754723.1</v>
      </c>
      <c r="H71" s="5">
        <f t="shared" ref="H71:H133" si="3">D71+F71</f>
        <v>10</v>
      </c>
    </row>
    <row r="72" spans="1:8" x14ac:dyDescent="0.2">
      <c r="A72" s="4"/>
      <c r="B72" s="15" t="s">
        <v>96</v>
      </c>
      <c r="C72" s="13">
        <v>1754723.1</v>
      </c>
      <c r="D72" s="14">
        <v>10</v>
      </c>
      <c r="E72" s="24">
        <v>0</v>
      </c>
      <c r="F72" s="17">
        <v>0</v>
      </c>
      <c r="G72" s="5">
        <f t="shared" si="2"/>
        <v>1754723.1</v>
      </c>
      <c r="H72" s="5">
        <f t="shared" si="3"/>
        <v>10</v>
      </c>
    </row>
    <row r="73" spans="1:8" x14ac:dyDescent="0.2">
      <c r="A73" s="4"/>
      <c r="B73" s="15" t="s">
        <v>95</v>
      </c>
      <c r="C73" s="13">
        <v>1754723.1</v>
      </c>
      <c r="D73" s="14">
        <v>10</v>
      </c>
      <c r="E73" s="24">
        <v>175472.31</v>
      </c>
      <c r="F73" s="17">
        <v>1</v>
      </c>
      <c r="G73" s="5">
        <f t="shared" si="2"/>
        <v>1930195.41</v>
      </c>
      <c r="H73" s="5">
        <f t="shared" si="3"/>
        <v>11</v>
      </c>
    </row>
    <row r="74" spans="1:8" x14ac:dyDescent="0.2">
      <c r="A74" s="4"/>
      <c r="B74" s="15" t="s">
        <v>94</v>
      </c>
      <c r="C74" s="13">
        <v>1754723.1</v>
      </c>
      <c r="D74" s="14">
        <v>10</v>
      </c>
      <c r="E74" s="24">
        <v>0</v>
      </c>
      <c r="F74" s="17">
        <v>0</v>
      </c>
      <c r="G74" s="5">
        <f t="shared" si="2"/>
        <v>1754723.1</v>
      </c>
      <c r="H74" s="5">
        <f t="shared" si="3"/>
        <v>10</v>
      </c>
    </row>
    <row r="75" spans="1:8" x14ac:dyDescent="0.2">
      <c r="A75" s="4"/>
      <c r="B75" s="15" t="s">
        <v>93</v>
      </c>
      <c r="C75" s="13">
        <v>1754723.1</v>
      </c>
      <c r="D75" s="14">
        <v>10</v>
      </c>
      <c r="E75" s="24">
        <v>0</v>
      </c>
      <c r="F75" s="17">
        <v>0</v>
      </c>
      <c r="G75" s="5">
        <f t="shared" si="2"/>
        <v>1754723.1</v>
      </c>
      <c r="H75" s="5">
        <f t="shared" si="3"/>
        <v>10</v>
      </c>
    </row>
    <row r="76" spans="1:8" x14ac:dyDescent="0.2">
      <c r="A76" s="4"/>
      <c r="B76" s="15" t="s">
        <v>92</v>
      </c>
      <c r="C76" s="13">
        <v>1754723.1</v>
      </c>
      <c r="D76" s="14">
        <v>10</v>
      </c>
      <c r="E76" s="24">
        <v>0</v>
      </c>
      <c r="F76" s="17">
        <v>0</v>
      </c>
      <c r="G76" s="5">
        <f t="shared" si="2"/>
        <v>1754723.1</v>
      </c>
      <c r="H76" s="5">
        <f t="shared" si="3"/>
        <v>10</v>
      </c>
    </row>
    <row r="77" spans="1:8" x14ac:dyDescent="0.2">
      <c r="A77" s="4"/>
      <c r="B77" s="15" t="s">
        <v>91</v>
      </c>
      <c r="C77" s="13">
        <v>1754723.1</v>
      </c>
      <c r="D77" s="14">
        <v>10</v>
      </c>
      <c r="E77" s="24">
        <v>0</v>
      </c>
      <c r="F77" s="17">
        <v>0</v>
      </c>
      <c r="G77" s="5">
        <f t="shared" si="2"/>
        <v>1754723.1</v>
      </c>
      <c r="H77" s="5">
        <f t="shared" si="3"/>
        <v>10</v>
      </c>
    </row>
    <row r="78" spans="1:8" x14ac:dyDescent="0.2">
      <c r="A78" s="4"/>
      <c r="B78" s="15" t="s">
        <v>90</v>
      </c>
      <c r="C78" s="13">
        <v>1754723.1</v>
      </c>
      <c r="D78" s="14">
        <v>10</v>
      </c>
      <c r="E78" s="24">
        <v>0</v>
      </c>
      <c r="F78" s="17">
        <v>0</v>
      </c>
      <c r="G78" s="5">
        <f t="shared" si="2"/>
        <v>1754723.1</v>
      </c>
      <c r="H78" s="5">
        <f t="shared" si="3"/>
        <v>10</v>
      </c>
    </row>
    <row r="79" spans="1:8" x14ac:dyDescent="0.2">
      <c r="A79" s="4"/>
      <c r="B79" s="15" t="s">
        <v>89</v>
      </c>
      <c r="C79" s="13">
        <v>1754723.1</v>
      </c>
      <c r="D79" s="14">
        <v>10</v>
      </c>
      <c r="E79" s="24">
        <v>0</v>
      </c>
      <c r="F79" s="17">
        <v>0</v>
      </c>
      <c r="G79" s="5">
        <f t="shared" si="2"/>
        <v>1754723.1</v>
      </c>
      <c r="H79" s="5">
        <f t="shared" si="3"/>
        <v>10</v>
      </c>
    </row>
    <row r="80" spans="1:8" x14ac:dyDescent="0.2">
      <c r="A80" s="4"/>
      <c r="B80" s="15" t="s">
        <v>88</v>
      </c>
      <c r="C80" s="13">
        <v>1754723.1</v>
      </c>
      <c r="D80" s="14">
        <v>10</v>
      </c>
      <c r="E80" s="24">
        <v>0</v>
      </c>
      <c r="F80" s="17">
        <v>0</v>
      </c>
      <c r="G80" s="5">
        <f t="shared" si="2"/>
        <v>1754723.1</v>
      </c>
      <c r="H80" s="5">
        <f t="shared" si="3"/>
        <v>10</v>
      </c>
    </row>
    <row r="81" spans="1:8" x14ac:dyDescent="0.2">
      <c r="A81" s="4"/>
      <c r="B81" s="15" t="s">
        <v>87</v>
      </c>
      <c r="C81" s="13">
        <v>1754723.1</v>
      </c>
      <c r="D81" s="14">
        <v>10</v>
      </c>
      <c r="E81" s="24">
        <v>0</v>
      </c>
      <c r="F81" s="17">
        <v>0</v>
      </c>
      <c r="G81" s="5">
        <f t="shared" si="2"/>
        <v>1754723.1</v>
      </c>
      <c r="H81" s="5">
        <f t="shared" si="3"/>
        <v>10</v>
      </c>
    </row>
    <row r="82" spans="1:8" ht="14.25" customHeight="1" x14ac:dyDescent="0.2">
      <c r="A82" s="69"/>
      <c r="B82" s="70" t="s">
        <v>115</v>
      </c>
      <c r="C82" s="71">
        <v>1556414.8</v>
      </c>
      <c r="D82" s="72">
        <v>10</v>
      </c>
      <c r="E82" s="73">
        <v>-622565.92000000004</v>
      </c>
      <c r="F82" s="74">
        <v>-4</v>
      </c>
      <c r="G82" s="75">
        <f t="shared" si="2"/>
        <v>933848.88</v>
      </c>
      <c r="H82" s="75">
        <f t="shared" si="3"/>
        <v>6</v>
      </c>
    </row>
    <row r="83" spans="1:8" x14ac:dyDescent="0.2">
      <c r="A83" s="4"/>
      <c r="B83" s="15" t="s">
        <v>98</v>
      </c>
      <c r="C83" s="13">
        <v>155641.48000000001</v>
      </c>
      <c r="D83" s="14">
        <v>1</v>
      </c>
      <c r="E83" s="24">
        <v>-155641.48000000001</v>
      </c>
      <c r="F83" s="17">
        <v>-1</v>
      </c>
      <c r="G83" s="5">
        <f t="shared" si="2"/>
        <v>0</v>
      </c>
      <c r="H83" s="5">
        <f t="shared" si="3"/>
        <v>0</v>
      </c>
    </row>
    <row r="84" spans="1:8" x14ac:dyDescent="0.2">
      <c r="A84" s="4"/>
      <c r="B84" s="15" t="s">
        <v>97</v>
      </c>
      <c r="C84" s="13">
        <v>155641.48000000001</v>
      </c>
      <c r="D84" s="14">
        <v>1</v>
      </c>
      <c r="E84" s="24">
        <v>-155641.48000000001</v>
      </c>
      <c r="F84" s="17">
        <v>-1</v>
      </c>
      <c r="G84" s="5">
        <f t="shared" si="2"/>
        <v>0</v>
      </c>
      <c r="H84" s="5">
        <f t="shared" si="3"/>
        <v>0</v>
      </c>
    </row>
    <row r="85" spans="1:8" x14ac:dyDescent="0.2">
      <c r="A85" s="4"/>
      <c r="B85" s="15" t="s">
        <v>96</v>
      </c>
      <c r="C85" s="13">
        <v>155641.48000000001</v>
      </c>
      <c r="D85" s="14">
        <v>1</v>
      </c>
      <c r="E85" s="24">
        <v>-155641.48000000001</v>
      </c>
      <c r="F85" s="17">
        <v>-1</v>
      </c>
      <c r="G85" s="5">
        <f t="shared" si="2"/>
        <v>0</v>
      </c>
      <c r="H85" s="5">
        <f t="shared" si="3"/>
        <v>0</v>
      </c>
    </row>
    <row r="86" spans="1:8" x14ac:dyDescent="0.2">
      <c r="A86" s="4"/>
      <c r="B86" s="15" t="s">
        <v>95</v>
      </c>
      <c r="C86" s="13">
        <v>155641.48000000001</v>
      </c>
      <c r="D86" s="14">
        <v>1</v>
      </c>
      <c r="E86" s="24">
        <v>-155641.48000000001</v>
      </c>
      <c r="F86" s="17">
        <v>-1</v>
      </c>
      <c r="G86" s="5">
        <f t="shared" si="2"/>
        <v>0</v>
      </c>
      <c r="H86" s="5">
        <f t="shared" si="3"/>
        <v>0</v>
      </c>
    </row>
    <row r="87" spans="1:8" x14ac:dyDescent="0.2">
      <c r="A87" s="4"/>
      <c r="B87" s="15" t="s">
        <v>94</v>
      </c>
      <c r="C87" s="13">
        <v>155641.48000000001</v>
      </c>
      <c r="D87" s="14">
        <v>1</v>
      </c>
      <c r="E87" s="24">
        <v>0</v>
      </c>
      <c r="F87" s="17">
        <v>0</v>
      </c>
      <c r="G87" s="5">
        <f t="shared" si="2"/>
        <v>155641.48000000001</v>
      </c>
      <c r="H87" s="5">
        <f t="shared" si="3"/>
        <v>1</v>
      </c>
    </row>
    <row r="88" spans="1:8" x14ac:dyDescent="0.2">
      <c r="A88" s="4"/>
      <c r="B88" s="15" t="s">
        <v>93</v>
      </c>
      <c r="C88" s="13">
        <v>155641.48000000001</v>
      </c>
      <c r="D88" s="14">
        <v>1</v>
      </c>
      <c r="E88" s="24">
        <v>0</v>
      </c>
      <c r="F88" s="17">
        <v>0</v>
      </c>
      <c r="G88" s="5">
        <f t="shared" si="2"/>
        <v>155641.48000000001</v>
      </c>
      <c r="H88" s="5">
        <f t="shared" si="3"/>
        <v>1</v>
      </c>
    </row>
    <row r="89" spans="1:8" x14ac:dyDescent="0.2">
      <c r="A89" s="4"/>
      <c r="B89" s="15" t="s">
        <v>92</v>
      </c>
      <c r="C89" s="13">
        <v>155641.48000000001</v>
      </c>
      <c r="D89" s="14">
        <v>1</v>
      </c>
      <c r="E89" s="24">
        <v>0</v>
      </c>
      <c r="F89" s="17">
        <v>0</v>
      </c>
      <c r="G89" s="5">
        <f t="shared" si="2"/>
        <v>155641.48000000001</v>
      </c>
      <c r="H89" s="5">
        <f t="shared" si="3"/>
        <v>1</v>
      </c>
    </row>
    <row r="90" spans="1:8" x14ac:dyDescent="0.2">
      <c r="A90" s="4"/>
      <c r="B90" s="15" t="s">
        <v>91</v>
      </c>
      <c r="C90" s="13">
        <v>155641.48000000001</v>
      </c>
      <c r="D90" s="14">
        <v>1</v>
      </c>
      <c r="E90" s="24">
        <v>0</v>
      </c>
      <c r="F90" s="17">
        <v>0</v>
      </c>
      <c r="G90" s="5">
        <f t="shared" si="2"/>
        <v>155641.48000000001</v>
      </c>
      <c r="H90" s="5">
        <f t="shared" si="3"/>
        <v>1</v>
      </c>
    </row>
    <row r="91" spans="1:8" x14ac:dyDescent="0.2">
      <c r="A91" s="4"/>
      <c r="B91" s="15" t="s">
        <v>90</v>
      </c>
      <c r="C91" s="13">
        <v>155641.48000000001</v>
      </c>
      <c r="D91" s="14">
        <v>1</v>
      </c>
      <c r="E91" s="24">
        <v>0</v>
      </c>
      <c r="F91" s="17">
        <v>0</v>
      </c>
      <c r="G91" s="5">
        <f t="shared" si="2"/>
        <v>155641.48000000001</v>
      </c>
      <c r="H91" s="5">
        <f t="shared" si="3"/>
        <v>1</v>
      </c>
    </row>
    <row r="92" spans="1:8" x14ac:dyDescent="0.2">
      <c r="A92" s="4"/>
      <c r="B92" s="15" t="s">
        <v>89</v>
      </c>
      <c r="C92" s="13">
        <v>155641.48000000001</v>
      </c>
      <c r="D92" s="14">
        <v>1</v>
      </c>
      <c r="E92" s="24">
        <v>0</v>
      </c>
      <c r="F92" s="17">
        <v>0</v>
      </c>
      <c r="G92" s="5">
        <f t="shared" si="2"/>
        <v>155641.48000000001</v>
      </c>
      <c r="H92" s="5">
        <f t="shared" si="3"/>
        <v>1</v>
      </c>
    </row>
    <row r="93" spans="1:8" x14ac:dyDescent="0.2">
      <c r="A93" s="19">
        <v>560206</v>
      </c>
      <c r="B93" s="128" t="s">
        <v>8</v>
      </c>
      <c r="C93" s="129"/>
      <c r="D93" s="129"/>
      <c r="E93" s="129"/>
      <c r="F93" s="129"/>
      <c r="G93" s="129"/>
      <c r="H93" s="130"/>
    </row>
    <row r="94" spans="1:8" ht="14.25" customHeight="1" x14ac:dyDescent="0.2">
      <c r="A94" s="69"/>
      <c r="B94" s="76" t="s">
        <v>105</v>
      </c>
      <c r="C94" s="71">
        <v>23032895.760000002</v>
      </c>
      <c r="D94" s="72">
        <v>126</v>
      </c>
      <c r="E94" s="73">
        <v>-5301222.04</v>
      </c>
      <c r="F94" s="74">
        <v>-29</v>
      </c>
      <c r="G94" s="75">
        <f t="shared" si="2"/>
        <v>17731673.719999999</v>
      </c>
      <c r="H94" s="75">
        <f t="shared" si="3"/>
        <v>97</v>
      </c>
    </row>
    <row r="95" spans="1:8" x14ac:dyDescent="0.2">
      <c r="A95" s="4"/>
      <c r="B95" s="12" t="s">
        <v>98</v>
      </c>
      <c r="C95" s="13">
        <v>365601.52</v>
      </c>
      <c r="D95" s="14">
        <v>2</v>
      </c>
      <c r="E95" s="24">
        <v>0</v>
      </c>
      <c r="F95" s="17">
        <v>0</v>
      </c>
      <c r="G95" s="5">
        <f t="shared" si="2"/>
        <v>365601.52</v>
      </c>
      <c r="H95" s="5">
        <f t="shared" si="3"/>
        <v>2</v>
      </c>
    </row>
    <row r="96" spans="1:8" x14ac:dyDescent="0.2">
      <c r="A96" s="4"/>
      <c r="B96" s="12" t="s">
        <v>97</v>
      </c>
      <c r="C96" s="13">
        <v>1096804.56</v>
      </c>
      <c r="D96" s="14">
        <v>6</v>
      </c>
      <c r="E96" s="24">
        <v>-1096804.56</v>
      </c>
      <c r="F96" s="17">
        <v>-6</v>
      </c>
      <c r="G96" s="5">
        <f t="shared" si="2"/>
        <v>0</v>
      </c>
      <c r="H96" s="5">
        <f t="shared" si="3"/>
        <v>0</v>
      </c>
    </row>
    <row r="97" spans="1:8" x14ac:dyDescent="0.2">
      <c r="A97" s="4"/>
      <c r="B97" s="12" t="s">
        <v>96</v>
      </c>
      <c r="C97" s="13">
        <v>2193609.12</v>
      </c>
      <c r="D97" s="14">
        <v>12</v>
      </c>
      <c r="E97" s="24">
        <v>-2010808.36</v>
      </c>
      <c r="F97" s="17">
        <v>-11</v>
      </c>
      <c r="G97" s="5">
        <f t="shared" si="2"/>
        <v>182800.76</v>
      </c>
      <c r="H97" s="5">
        <f t="shared" si="3"/>
        <v>1</v>
      </c>
    </row>
    <row r="98" spans="1:8" x14ac:dyDescent="0.2">
      <c r="A98" s="4"/>
      <c r="B98" s="12" t="s">
        <v>95</v>
      </c>
      <c r="C98" s="13">
        <v>2193609.12</v>
      </c>
      <c r="D98" s="14">
        <v>12</v>
      </c>
      <c r="E98" s="24">
        <v>-2193609.12</v>
      </c>
      <c r="F98" s="17">
        <v>-12</v>
      </c>
      <c r="G98" s="5">
        <f t="shared" si="2"/>
        <v>0</v>
      </c>
      <c r="H98" s="5">
        <f t="shared" si="3"/>
        <v>0</v>
      </c>
    </row>
    <row r="99" spans="1:8" x14ac:dyDescent="0.2">
      <c r="A99" s="4"/>
      <c r="B99" s="12" t="s">
        <v>94</v>
      </c>
      <c r="C99" s="13">
        <v>2193609.12</v>
      </c>
      <c r="D99" s="14">
        <v>12</v>
      </c>
      <c r="E99" s="24">
        <v>0</v>
      </c>
      <c r="F99" s="17">
        <v>0</v>
      </c>
      <c r="G99" s="5">
        <f t="shared" si="2"/>
        <v>2193609.12</v>
      </c>
      <c r="H99" s="5">
        <f t="shared" si="3"/>
        <v>12</v>
      </c>
    </row>
    <row r="100" spans="1:8" x14ac:dyDescent="0.2">
      <c r="A100" s="4"/>
      <c r="B100" s="12" t="s">
        <v>93</v>
      </c>
      <c r="C100" s="13">
        <v>2193609.12</v>
      </c>
      <c r="D100" s="14">
        <v>12</v>
      </c>
      <c r="E100" s="24">
        <v>0</v>
      </c>
      <c r="F100" s="17">
        <v>0</v>
      </c>
      <c r="G100" s="5">
        <f t="shared" si="2"/>
        <v>2193609.12</v>
      </c>
      <c r="H100" s="5">
        <f t="shared" si="3"/>
        <v>12</v>
      </c>
    </row>
    <row r="101" spans="1:8" x14ac:dyDescent="0.2">
      <c r="A101" s="4"/>
      <c r="B101" s="12" t="s">
        <v>92</v>
      </c>
      <c r="C101" s="13">
        <v>2193609.12</v>
      </c>
      <c r="D101" s="14">
        <v>12</v>
      </c>
      <c r="E101" s="24">
        <v>0</v>
      </c>
      <c r="F101" s="17">
        <v>0</v>
      </c>
      <c r="G101" s="5">
        <f t="shared" si="2"/>
        <v>2193609.12</v>
      </c>
      <c r="H101" s="5">
        <f t="shared" si="3"/>
        <v>12</v>
      </c>
    </row>
    <row r="102" spans="1:8" x14ac:dyDescent="0.2">
      <c r="A102" s="4"/>
      <c r="B102" s="12" t="s">
        <v>91</v>
      </c>
      <c r="C102" s="13">
        <v>2193609.12</v>
      </c>
      <c r="D102" s="14">
        <v>12</v>
      </c>
      <c r="E102" s="24">
        <v>0</v>
      </c>
      <c r="F102" s="17">
        <v>0</v>
      </c>
      <c r="G102" s="5">
        <f t="shared" si="2"/>
        <v>2193609.12</v>
      </c>
      <c r="H102" s="5">
        <f t="shared" si="3"/>
        <v>12</v>
      </c>
    </row>
    <row r="103" spans="1:8" x14ac:dyDescent="0.2">
      <c r="A103" s="4"/>
      <c r="B103" s="12" t="s">
        <v>90</v>
      </c>
      <c r="C103" s="13">
        <v>2193609.12</v>
      </c>
      <c r="D103" s="14">
        <v>12</v>
      </c>
      <c r="E103" s="24">
        <v>0</v>
      </c>
      <c r="F103" s="17">
        <v>0</v>
      </c>
      <c r="G103" s="5">
        <f t="shared" si="2"/>
        <v>2193609.12</v>
      </c>
      <c r="H103" s="5">
        <f t="shared" si="3"/>
        <v>12</v>
      </c>
    </row>
    <row r="104" spans="1:8" x14ac:dyDescent="0.2">
      <c r="A104" s="4"/>
      <c r="B104" s="12" t="s">
        <v>89</v>
      </c>
      <c r="C104" s="13">
        <v>2010808.36</v>
      </c>
      <c r="D104" s="14">
        <v>11</v>
      </c>
      <c r="E104" s="24">
        <v>0</v>
      </c>
      <c r="F104" s="17">
        <v>0</v>
      </c>
      <c r="G104" s="5">
        <f t="shared" si="2"/>
        <v>2010808.36</v>
      </c>
      <c r="H104" s="5">
        <f t="shared" si="3"/>
        <v>11</v>
      </c>
    </row>
    <row r="105" spans="1:8" x14ac:dyDescent="0.2">
      <c r="A105" s="4"/>
      <c r="B105" s="12" t="s">
        <v>88</v>
      </c>
      <c r="C105" s="13">
        <v>2193609.12</v>
      </c>
      <c r="D105" s="14">
        <v>12</v>
      </c>
      <c r="E105" s="24">
        <v>0</v>
      </c>
      <c r="F105" s="17">
        <v>0</v>
      </c>
      <c r="G105" s="5">
        <f t="shared" si="2"/>
        <v>2193609.12</v>
      </c>
      <c r="H105" s="5">
        <f t="shared" si="3"/>
        <v>12</v>
      </c>
    </row>
    <row r="106" spans="1:8" x14ac:dyDescent="0.2">
      <c r="A106" s="4"/>
      <c r="B106" s="12" t="s">
        <v>87</v>
      </c>
      <c r="C106" s="13">
        <v>2010808.36</v>
      </c>
      <c r="D106" s="14">
        <v>11</v>
      </c>
      <c r="E106" s="24">
        <v>0</v>
      </c>
      <c r="F106" s="17">
        <v>0</v>
      </c>
      <c r="G106" s="5">
        <f t="shared" si="2"/>
        <v>2010808.36</v>
      </c>
      <c r="H106" s="5">
        <f t="shared" si="3"/>
        <v>11</v>
      </c>
    </row>
    <row r="107" spans="1:8" ht="14.25" customHeight="1" x14ac:dyDescent="0.2">
      <c r="A107" s="69"/>
      <c r="B107" s="76" t="s">
        <v>104</v>
      </c>
      <c r="C107" s="71">
        <v>9069190.6300000008</v>
      </c>
      <c r="D107" s="72">
        <v>43</v>
      </c>
      <c r="E107" s="73">
        <v>-1476379.87</v>
      </c>
      <c r="F107" s="74">
        <v>-7</v>
      </c>
      <c r="G107" s="75">
        <f t="shared" si="2"/>
        <v>7592810.7599999998</v>
      </c>
      <c r="H107" s="75">
        <f t="shared" si="3"/>
        <v>36</v>
      </c>
    </row>
    <row r="108" spans="1:8" x14ac:dyDescent="0.2">
      <c r="A108" s="4"/>
      <c r="B108" s="12" t="s">
        <v>96</v>
      </c>
      <c r="C108" s="13">
        <v>843645.64</v>
      </c>
      <c r="D108" s="14">
        <v>4</v>
      </c>
      <c r="E108" s="24">
        <v>-843645.64</v>
      </c>
      <c r="F108" s="17">
        <v>-4</v>
      </c>
      <c r="G108" s="5">
        <f t="shared" si="2"/>
        <v>0</v>
      </c>
      <c r="H108" s="5">
        <f t="shared" si="3"/>
        <v>0</v>
      </c>
    </row>
    <row r="109" spans="1:8" x14ac:dyDescent="0.2">
      <c r="A109" s="4"/>
      <c r="B109" s="12" t="s">
        <v>95</v>
      </c>
      <c r="C109" s="13">
        <v>843645.64</v>
      </c>
      <c r="D109" s="14">
        <v>4</v>
      </c>
      <c r="E109" s="24">
        <v>-632734.23</v>
      </c>
      <c r="F109" s="17">
        <v>-3</v>
      </c>
      <c r="G109" s="5">
        <f t="shared" si="2"/>
        <v>210911.41</v>
      </c>
      <c r="H109" s="5">
        <f t="shared" si="3"/>
        <v>1</v>
      </c>
    </row>
    <row r="110" spans="1:8" x14ac:dyDescent="0.2">
      <c r="A110" s="4"/>
      <c r="B110" s="12" t="s">
        <v>94</v>
      </c>
      <c r="C110" s="13">
        <v>843645.64</v>
      </c>
      <c r="D110" s="14">
        <v>4</v>
      </c>
      <c r="E110" s="24">
        <v>0</v>
      </c>
      <c r="F110" s="17">
        <v>0</v>
      </c>
      <c r="G110" s="5">
        <f t="shared" si="2"/>
        <v>843645.64</v>
      </c>
      <c r="H110" s="5">
        <f t="shared" si="3"/>
        <v>4</v>
      </c>
    </row>
    <row r="111" spans="1:8" x14ac:dyDescent="0.2">
      <c r="A111" s="4"/>
      <c r="B111" s="12" t="s">
        <v>93</v>
      </c>
      <c r="C111" s="13">
        <v>843645.64</v>
      </c>
      <c r="D111" s="14">
        <v>4</v>
      </c>
      <c r="E111" s="24">
        <v>0</v>
      </c>
      <c r="F111" s="17">
        <v>0</v>
      </c>
      <c r="G111" s="5">
        <f t="shared" si="2"/>
        <v>843645.64</v>
      </c>
      <c r="H111" s="5">
        <f t="shared" si="3"/>
        <v>4</v>
      </c>
    </row>
    <row r="112" spans="1:8" x14ac:dyDescent="0.2">
      <c r="A112" s="4"/>
      <c r="B112" s="12" t="s">
        <v>92</v>
      </c>
      <c r="C112" s="13">
        <v>1054557.05</v>
      </c>
      <c r="D112" s="14">
        <v>5</v>
      </c>
      <c r="E112" s="24">
        <v>0</v>
      </c>
      <c r="F112" s="17">
        <v>0</v>
      </c>
      <c r="G112" s="5">
        <f t="shared" si="2"/>
        <v>1054557.05</v>
      </c>
      <c r="H112" s="5">
        <f t="shared" si="3"/>
        <v>5</v>
      </c>
    </row>
    <row r="113" spans="1:8" x14ac:dyDescent="0.2">
      <c r="A113" s="4"/>
      <c r="B113" s="12" t="s">
        <v>91</v>
      </c>
      <c r="C113" s="13">
        <v>843645.64</v>
      </c>
      <c r="D113" s="14">
        <v>4</v>
      </c>
      <c r="E113" s="24">
        <v>0</v>
      </c>
      <c r="F113" s="17">
        <v>0</v>
      </c>
      <c r="G113" s="5">
        <f t="shared" si="2"/>
        <v>843645.64</v>
      </c>
      <c r="H113" s="5">
        <f t="shared" si="3"/>
        <v>4</v>
      </c>
    </row>
    <row r="114" spans="1:8" x14ac:dyDescent="0.2">
      <c r="A114" s="4"/>
      <c r="B114" s="12" t="s">
        <v>90</v>
      </c>
      <c r="C114" s="13">
        <v>1054557.05</v>
      </c>
      <c r="D114" s="14">
        <v>5</v>
      </c>
      <c r="E114" s="24">
        <v>0</v>
      </c>
      <c r="F114" s="17">
        <v>0</v>
      </c>
      <c r="G114" s="5">
        <f t="shared" si="2"/>
        <v>1054557.05</v>
      </c>
      <c r="H114" s="5">
        <f t="shared" si="3"/>
        <v>5</v>
      </c>
    </row>
    <row r="115" spans="1:8" x14ac:dyDescent="0.2">
      <c r="A115" s="4"/>
      <c r="B115" s="12" t="s">
        <v>89</v>
      </c>
      <c r="C115" s="13">
        <v>843645.64</v>
      </c>
      <c r="D115" s="14">
        <v>4</v>
      </c>
      <c r="E115" s="24">
        <v>0</v>
      </c>
      <c r="F115" s="17">
        <v>0</v>
      </c>
      <c r="G115" s="5">
        <f t="shared" si="2"/>
        <v>843645.64</v>
      </c>
      <c r="H115" s="5">
        <f t="shared" si="3"/>
        <v>4</v>
      </c>
    </row>
    <row r="116" spans="1:8" x14ac:dyDescent="0.2">
      <c r="A116" s="4"/>
      <c r="B116" s="12" t="s">
        <v>88</v>
      </c>
      <c r="C116" s="13">
        <v>1054557.05</v>
      </c>
      <c r="D116" s="14">
        <v>5</v>
      </c>
      <c r="E116" s="24">
        <v>0</v>
      </c>
      <c r="F116" s="17">
        <v>0</v>
      </c>
      <c r="G116" s="5">
        <f t="shared" si="2"/>
        <v>1054557.05</v>
      </c>
      <c r="H116" s="5">
        <f t="shared" si="3"/>
        <v>5</v>
      </c>
    </row>
    <row r="117" spans="1:8" x14ac:dyDescent="0.2">
      <c r="A117" s="4"/>
      <c r="B117" s="12" t="s">
        <v>87</v>
      </c>
      <c r="C117" s="13">
        <v>843645.64</v>
      </c>
      <c r="D117" s="14">
        <v>4</v>
      </c>
      <c r="E117" s="24">
        <v>0</v>
      </c>
      <c r="F117" s="17">
        <v>0</v>
      </c>
      <c r="G117" s="5">
        <f t="shared" si="2"/>
        <v>843645.64</v>
      </c>
      <c r="H117" s="5">
        <f t="shared" si="3"/>
        <v>4</v>
      </c>
    </row>
    <row r="118" spans="1:8" ht="14.25" customHeight="1" x14ac:dyDescent="0.2">
      <c r="A118" s="69"/>
      <c r="B118" s="76" t="s">
        <v>103</v>
      </c>
      <c r="C118" s="71">
        <v>3342556.98</v>
      </c>
      <c r="D118" s="72">
        <v>14</v>
      </c>
      <c r="E118" s="73">
        <v>-477508.14</v>
      </c>
      <c r="F118" s="74">
        <v>-2</v>
      </c>
      <c r="G118" s="75">
        <f t="shared" si="2"/>
        <v>2865048.84</v>
      </c>
      <c r="H118" s="75">
        <f t="shared" si="3"/>
        <v>12</v>
      </c>
    </row>
    <row r="119" spans="1:8" x14ac:dyDescent="0.2">
      <c r="A119" s="4"/>
      <c r="B119" s="12" t="s">
        <v>96</v>
      </c>
      <c r="C119" s="13">
        <v>238754.07</v>
      </c>
      <c r="D119" s="14">
        <v>1</v>
      </c>
      <c r="E119" s="24">
        <v>-238754.07</v>
      </c>
      <c r="F119" s="17">
        <v>-1</v>
      </c>
      <c r="G119" s="5">
        <f t="shared" si="2"/>
        <v>0</v>
      </c>
      <c r="H119" s="5">
        <f t="shared" si="3"/>
        <v>0</v>
      </c>
    </row>
    <row r="120" spans="1:8" x14ac:dyDescent="0.2">
      <c r="A120" s="4"/>
      <c r="B120" s="12" t="s">
        <v>95</v>
      </c>
      <c r="C120" s="13">
        <v>238754.07</v>
      </c>
      <c r="D120" s="14">
        <v>1</v>
      </c>
      <c r="E120" s="24">
        <v>-238754.07</v>
      </c>
      <c r="F120" s="17">
        <v>-1</v>
      </c>
      <c r="G120" s="5">
        <f t="shared" si="2"/>
        <v>0</v>
      </c>
      <c r="H120" s="5">
        <f t="shared" si="3"/>
        <v>0</v>
      </c>
    </row>
    <row r="121" spans="1:8" x14ac:dyDescent="0.2">
      <c r="A121" s="4"/>
      <c r="B121" s="12" t="s">
        <v>94</v>
      </c>
      <c r="C121" s="13">
        <v>477508.14</v>
      </c>
      <c r="D121" s="14">
        <v>2</v>
      </c>
      <c r="E121" s="24">
        <v>0</v>
      </c>
      <c r="F121" s="17">
        <v>0</v>
      </c>
      <c r="G121" s="5">
        <f t="shared" si="2"/>
        <v>477508.14</v>
      </c>
      <c r="H121" s="5">
        <f t="shared" si="3"/>
        <v>2</v>
      </c>
    </row>
    <row r="122" spans="1:8" x14ac:dyDescent="0.2">
      <c r="A122" s="4"/>
      <c r="B122" s="12" t="s">
        <v>93</v>
      </c>
      <c r="C122" s="13">
        <v>238754.07</v>
      </c>
      <c r="D122" s="14">
        <v>1</v>
      </c>
      <c r="E122" s="24">
        <v>0</v>
      </c>
      <c r="F122" s="17">
        <v>0</v>
      </c>
      <c r="G122" s="5">
        <f t="shared" si="2"/>
        <v>238754.07</v>
      </c>
      <c r="H122" s="5">
        <f t="shared" si="3"/>
        <v>1</v>
      </c>
    </row>
    <row r="123" spans="1:8" x14ac:dyDescent="0.2">
      <c r="A123" s="4"/>
      <c r="B123" s="12" t="s">
        <v>92</v>
      </c>
      <c r="C123" s="13">
        <v>477508.14</v>
      </c>
      <c r="D123" s="14">
        <v>2</v>
      </c>
      <c r="E123" s="24">
        <v>0</v>
      </c>
      <c r="F123" s="17">
        <v>0</v>
      </c>
      <c r="G123" s="5">
        <f t="shared" si="2"/>
        <v>477508.14</v>
      </c>
      <c r="H123" s="5">
        <f t="shared" si="3"/>
        <v>2</v>
      </c>
    </row>
    <row r="124" spans="1:8" x14ac:dyDescent="0.2">
      <c r="A124" s="4"/>
      <c r="B124" s="12" t="s">
        <v>91</v>
      </c>
      <c r="C124" s="13">
        <v>238754.07</v>
      </c>
      <c r="D124" s="14">
        <v>1</v>
      </c>
      <c r="E124" s="24">
        <v>0</v>
      </c>
      <c r="F124" s="17">
        <v>0</v>
      </c>
      <c r="G124" s="5">
        <f t="shared" si="2"/>
        <v>238754.07</v>
      </c>
      <c r="H124" s="5">
        <f t="shared" si="3"/>
        <v>1</v>
      </c>
    </row>
    <row r="125" spans="1:8" x14ac:dyDescent="0.2">
      <c r="A125" s="4"/>
      <c r="B125" s="12" t="s">
        <v>90</v>
      </c>
      <c r="C125" s="13">
        <v>477508.14</v>
      </c>
      <c r="D125" s="14">
        <v>2</v>
      </c>
      <c r="E125" s="24">
        <v>0</v>
      </c>
      <c r="F125" s="17">
        <v>0</v>
      </c>
      <c r="G125" s="5">
        <f t="shared" si="2"/>
        <v>477508.14</v>
      </c>
      <c r="H125" s="5">
        <f t="shared" si="3"/>
        <v>2</v>
      </c>
    </row>
    <row r="126" spans="1:8" x14ac:dyDescent="0.2">
      <c r="A126" s="4"/>
      <c r="B126" s="12" t="s">
        <v>89</v>
      </c>
      <c r="C126" s="13">
        <v>238754.07</v>
      </c>
      <c r="D126" s="14">
        <v>1</v>
      </c>
      <c r="E126" s="24">
        <v>0</v>
      </c>
      <c r="F126" s="17">
        <v>0</v>
      </c>
      <c r="G126" s="5">
        <f t="shared" si="2"/>
        <v>238754.07</v>
      </c>
      <c r="H126" s="5">
        <f t="shared" si="3"/>
        <v>1</v>
      </c>
    </row>
    <row r="127" spans="1:8" x14ac:dyDescent="0.2">
      <c r="A127" s="4"/>
      <c r="B127" s="12" t="s">
        <v>88</v>
      </c>
      <c r="C127" s="13">
        <v>477508.14</v>
      </c>
      <c r="D127" s="14">
        <v>2</v>
      </c>
      <c r="E127" s="24">
        <v>0</v>
      </c>
      <c r="F127" s="17">
        <v>0</v>
      </c>
      <c r="G127" s="5">
        <f t="shared" si="2"/>
        <v>477508.14</v>
      </c>
      <c r="H127" s="5">
        <f t="shared" si="3"/>
        <v>2</v>
      </c>
    </row>
    <row r="128" spans="1:8" x14ac:dyDescent="0.2">
      <c r="A128" s="4"/>
      <c r="B128" s="12" t="s">
        <v>87</v>
      </c>
      <c r="C128" s="13">
        <v>238754.07</v>
      </c>
      <c r="D128" s="14">
        <v>1</v>
      </c>
      <c r="E128" s="24">
        <v>0</v>
      </c>
      <c r="F128" s="17">
        <v>0</v>
      </c>
      <c r="G128" s="5">
        <f t="shared" si="2"/>
        <v>238754.07</v>
      </c>
      <c r="H128" s="5">
        <f t="shared" si="3"/>
        <v>1</v>
      </c>
    </row>
    <row r="129" spans="1:8" ht="14.25" customHeight="1" x14ac:dyDescent="0.2">
      <c r="A129" s="69"/>
      <c r="B129" s="76" t="s">
        <v>102</v>
      </c>
      <c r="C129" s="71">
        <v>12491238.359999999</v>
      </c>
      <c r="D129" s="72">
        <v>92</v>
      </c>
      <c r="E129" s="73">
        <v>-3258583.92</v>
      </c>
      <c r="F129" s="74">
        <v>-24</v>
      </c>
      <c r="G129" s="75">
        <f t="shared" si="2"/>
        <v>9232654.4399999995</v>
      </c>
      <c r="H129" s="75">
        <f t="shared" si="3"/>
        <v>68</v>
      </c>
    </row>
    <row r="130" spans="1:8" x14ac:dyDescent="0.2">
      <c r="A130" s="4"/>
      <c r="B130" s="12" t="s">
        <v>97</v>
      </c>
      <c r="C130" s="13">
        <v>1086194.6399999999</v>
      </c>
      <c r="D130" s="14">
        <v>8</v>
      </c>
      <c r="E130" s="24">
        <v>-1086194.6399999999</v>
      </c>
      <c r="F130" s="17">
        <v>-8</v>
      </c>
      <c r="G130" s="5">
        <f t="shared" si="2"/>
        <v>0</v>
      </c>
      <c r="H130" s="5">
        <f t="shared" si="3"/>
        <v>0</v>
      </c>
    </row>
    <row r="131" spans="1:8" x14ac:dyDescent="0.2">
      <c r="A131" s="4"/>
      <c r="B131" s="12" t="s">
        <v>96</v>
      </c>
      <c r="C131" s="13">
        <v>1086194.6399999999</v>
      </c>
      <c r="D131" s="14">
        <v>8</v>
      </c>
      <c r="E131" s="24">
        <v>-1086194.6399999999</v>
      </c>
      <c r="F131" s="17">
        <v>-8</v>
      </c>
      <c r="G131" s="5">
        <f t="shared" si="2"/>
        <v>0</v>
      </c>
      <c r="H131" s="5">
        <f t="shared" si="3"/>
        <v>0</v>
      </c>
    </row>
    <row r="132" spans="1:8" x14ac:dyDescent="0.2">
      <c r="A132" s="4"/>
      <c r="B132" s="12" t="s">
        <v>95</v>
      </c>
      <c r="C132" s="13">
        <v>1086194.6399999999</v>
      </c>
      <c r="D132" s="14">
        <v>8</v>
      </c>
      <c r="E132" s="24">
        <v>-1086194.6399999999</v>
      </c>
      <c r="F132" s="17">
        <v>-8</v>
      </c>
      <c r="G132" s="5">
        <f t="shared" si="2"/>
        <v>0</v>
      </c>
      <c r="H132" s="5">
        <f t="shared" si="3"/>
        <v>0</v>
      </c>
    </row>
    <row r="133" spans="1:8" x14ac:dyDescent="0.2">
      <c r="A133" s="4"/>
      <c r="B133" s="12" t="s">
        <v>94</v>
      </c>
      <c r="C133" s="13">
        <v>1221968.97</v>
      </c>
      <c r="D133" s="14">
        <v>9</v>
      </c>
      <c r="E133" s="24">
        <v>0</v>
      </c>
      <c r="F133" s="17">
        <v>0</v>
      </c>
      <c r="G133" s="5">
        <f t="shared" si="2"/>
        <v>1221968.97</v>
      </c>
      <c r="H133" s="5">
        <f t="shared" si="3"/>
        <v>9</v>
      </c>
    </row>
    <row r="134" spans="1:8" x14ac:dyDescent="0.2">
      <c r="A134" s="4"/>
      <c r="B134" s="12" t="s">
        <v>93</v>
      </c>
      <c r="C134" s="13">
        <v>1086194.6399999999</v>
      </c>
      <c r="D134" s="14">
        <v>8</v>
      </c>
      <c r="E134" s="24">
        <v>0</v>
      </c>
      <c r="F134" s="17">
        <v>0</v>
      </c>
      <c r="G134" s="5">
        <f t="shared" ref="G134:G196" si="4">C134+E134</f>
        <v>1086194.6399999999</v>
      </c>
      <c r="H134" s="5">
        <f t="shared" ref="H134:H196" si="5">D134+F134</f>
        <v>8</v>
      </c>
    </row>
    <row r="135" spans="1:8" x14ac:dyDescent="0.2">
      <c r="A135" s="4"/>
      <c r="B135" s="12" t="s">
        <v>92</v>
      </c>
      <c r="C135" s="13">
        <v>1221968.97</v>
      </c>
      <c r="D135" s="14">
        <v>9</v>
      </c>
      <c r="E135" s="24">
        <v>0</v>
      </c>
      <c r="F135" s="17">
        <v>0</v>
      </c>
      <c r="G135" s="5">
        <f t="shared" si="4"/>
        <v>1221968.97</v>
      </c>
      <c r="H135" s="5">
        <f t="shared" si="5"/>
        <v>9</v>
      </c>
    </row>
    <row r="136" spans="1:8" x14ac:dyDescent="0.2">
      <c r="A136" s="4"/>
      <c r="B136" s="12" t="s">
        <v>91</v>
      </c>
      <c r="C136" s="13">
        <v>1086194.6399999999</v>
      </c>
      <c r="D136" s="14">
        <v>8</v>
      </c>
      <c r="E136" s="24">
        <v>0</v>
      </c>
      <c r="F136" s="17">
        <v>0</v>
      </c>
      <c r="G136" s="5">
        <f t="shared" si="4"/>
        <v>1086194.6399999999</v>
      </c>
      <c r="H136" s="5">
        <f t="shared" si="5"/>
        <v>8</v>
      </c>
    </row>
    <row r="137" spans="1:8" x14ac:dyDescent="0.2">
      <c r="A137" s="4"/>
      <c r="B137" s="12" t="s">
        <v>90</v>
      </c>
      <c r="C137" s="13">
        <v>1221968.97</v>
      </c>
      <c r="D137" s="14">
        <v>9</v>
      </c>
      <c r="E137" s="24">
        <v>0</v>
      </c>
      <c r="F137" s="17">
        <v>0</v>
      </c>
      <c r="G137" s="5">
        <f t="shared" si="4"/>
        <v>1221968.97</v>
      </c>
      <c r="H137" s="5">
        <f t="shared" si="5"/>
        <v>9</v>
      </c>
    </row>
    <row r="138" spans="1:8" x14ac:dyDescent="0.2">
      <c r="A138" s="4"/>
      <c r="B138" s="12" t="s">
        <v>89</v>
      </c>
      <c r="C138" s="13">
        <v>1086194.6399999999</v>
      </c>
      <c r="D138" s="14">
        <v>8</v>
      </c>
      <c r="E138" s="24">
        <v>0</v>
      </c>
      <c r="F138" s="17">
        <v>0</v>
      </c>
      <c r="G138" s="5">
        <f t="shared" si="4"/>
        <v>1086194.6399999999</v>
      </c>
      <c r="H138" s="5">
        <f t="shared" si="5"/>
        <v>8</v>
      </c>
    </row>
    <row r="139" spans="1:8" x14ac:dyDescent="0.2">
      <c r="A139" s="4"/>
      <c r="B139" s="12" t="s">
        <v>88</v>
      </c>
      <c r="C139" s="13">
        <v>1221968.97</v>
      </c>
      <c r="D139" s="14">
        <v>9</v>
      </c>
      <c r="E139" s="24">
        <v>0</v>
      </c>
      <c r="F139" s="17">
        <v>0</v>
      </c>
      <c r="G139" s="5">
        <f t="shared" si="4"/>
        <v>1221968.97</v>
      </c>
      <c r="H139" s="5">
        <f t="shared" si="5"/>
        <v>9</v>
      </c>
    </row>
    <row r="140" spans="1:8" x14ac:dyDescent="0.2">
      <c r="A140" s="4"/>
      <c r="B140" s="12" t="s">
        <v>87</v>
      </c>
      <c r="C140" s="13">
        <v>1086194.6399999999</v>
      </c>
      <c r="D140" s="14">
        <v>8</v>
      </c>
      <c r="E140" s="24">
        <v>0</v>
      </c>
      <c r="F140" s="17">
        <v>0</v>
      </c>
      <c r="G140" s="5">
        <f t="shared" si="4"/>
        <v>1086194.6399999999</v>
      </c>
      <c r="H140" s="5">
        <f t="shared" si="5"/>
        <v>8</v>
      </c>
    </row>
    <row r="141" spans="1:8" ht="14.25" customHeight="1" x14ac:dyDescent="0.2">
      <c r="A141" s="69"/>
      <c r="B141" s="76" t="s">
        <v>101</v>
      </c>
      <c r="C141" s="71">
        <v>3933018.48</v>
      </c>
      <c r="D141" s="72">
        <v>24</v>
      </c>
      <c r="E141" s="73">
        <v>-655503.07999999996</v>
      </c>
      <c r="F141" s="74">
        <v>-4</v>
      </c>
      <c r="G141" s="75">
        <f t="shared" si="4"/>
        <v>3277515.4</v>
      </c>
      <c r="H141" s="75">
        <f t="shared" si="5"/>
        <v>20</v>
      </c>
    </row>
    <row r="142" spans="1:8" x14ac:dyDescent="0.2">
      <c r="A142" s="4"/>
      <c r="B142" s="12" t="s">
        <v>96</v>
      </c>
      <c r="C142" s="13">
        <v>327751.53999999998</v>
      </c>
      <c r="D142" s="14">
        <v>2</v>
      </c>
      <c r="E142" s="24">
        <v>-327751.53999999998</v>
      </c>
      <c r="F142" s="17">
        <v>-2</v>
      </c>
      <c r="G142" s="5">
        <f t="shared" si="4"/>
        <v>0</v>
      </c>
      <c r="H142" s="5">
        <f t="shared" si="5"/>
        <v>0</v>
      </c>
    </row>
    <row r="143" spans="1:8" x14ac:dyDescent="0.2">
      <c r="A143" s="4"/>
      <c r="B143" s="12" t="s">
        <v>95</v>
      </c>
      <c r="C143" s="13">
        <v>327751.53999999998</v>
      </c>
      <c r="D143" s="14">
        <v>2</v>
      </c>
      <c r="E143" s="24">
        <v>-327751.53999999998</v>
      </c>
      <c r="F143" s="17">
        <v>-2</v>
      </c>
      <c r="G143" s="5">
        <f t="shared" si="4"/>
        <v>0</v>
      </c>
      <c r="H143" s="5">
        <f t="shared" si="5"/>
        <v>0</v>
      </c>
    </row>
    <row r="144" spans="1:8" x14ac:dyDescent="0.2">
      <c r="A144" s="4"/>
      <c r="B144" s="12" t="s">
        <v>94</v>
      </c>
      <c r="C144" s="13">
        <v>491627.31</v>
      </c>
      <c r="D144" s="14">
        <v>3</v>
      </c>
      <c r="E144" s="24">
        <v>0</v>
      </c>
      <c r="F144" s="17">
        <v>0</v>
      </c>
      <c r="G144" s="5">
        <f t="shared" si="4"/>
        <v>491627.31</v>
      </c>
      <c r="H144" s="5">
        <f t="shared" si="5"/>
        <v>3</v>
      </c>
    </row>
    <row r="145" spans="1:8" x14ac:dyDescent="0.2">
      <c r="A145" s="4"/>
      <c r="B145" s="12" t="s">
        <v>93</v>
      </c>
      <c r="C145" s="13">
        <v>327751.53999999998</v>
      </c>
      <c r="D145" s="14">
        <v>2</v>
      </c>
      <c r="E145" s="24">
        <v>0</v>
      </c>
      <c r="F145" s="17">
        <v>0</v>
      </c>
      <c r="G145" s="5">
        <f t="shared" si="4"/>
        <v>327751.53999999998</v>
      </c>
      <c r="H145" s="5">
        <f t="shared" si="5"/>
        <v>2</v>
      </c>
    </row>
    <row r="146" spans="1:8" x14ac:dyDescent="0.2">
      <c r="A146" s="4"/>
      <c r="B146" s="12" t="s">
        <v>92</v>
      </c>
      <c r="C146" s="13">
        <v>491627.31</v>
      </c>
      <c r="D146" s="14">
        <v>3</v>
      </c>
      <c r="E146" s="24">
        <v>0</v>
      </c>
      <c r="F146" s="17">
        <v>0</v>
      </c>
      <c r="G146" s="5">
        <f t="shared" si="4"/>
        <v>491627.31</v>
      </c>
      <c r="H146" s="5">
        <f t="shared" si="5"/>
        <v>3</v>
      </c>
    </row>
    <row r="147" spans="1:8" x14ac:dyDescent="0.2">
      <c r="A147" s="4"/>
      <c r="B147" s="12" t="s">
        <v>91</v>
      </c>
      <c r="C147" s="13">
        <v>327751.53999999998</v>
      </c>
      <c r="D147" s="14">
        <v>2</v>
      </c>
      <c r="E147" s="24">
        <v>0</v>
      </c>
      <c r="F147" s="17">
        <v>0</v>
      </c>
      <c r="G147" s="5">
        <f t="shared" si="4"/>
        <v>327751.53999999998</v>
      </c>
      <c r="H147" s="5">
        <f t="shared" si="5"/>
        <v>2</v>
      </c>
    </row>
    <row r="148" spans="1:8" x14ac:dyDescent="0.2">
      <c r="A148" s="4"/>
      <c r="B148" s="12" t="s">
        <v>90</v>
      </c>
      <c r="C148" s="13">
        <v>491627.31</v>
      </c>
      <c r="D148" s="14">
        <v>3</v>
      </c>
      <c r="E148" s="24">
        <v>0</v>
      </c>
      <c r="F148" s="17">
        <v>0</v>
      </c>
      <c r="G148" s="5">
        <f t="shared" si="4"/>
        <v>491627.31</v>
      </c>
      <c r="H148" s="5">
        <f t="shared" si="5"/>
        <v>3</v>
      </c>
    </row>
    <row r="149" spans="1:8" x14ac:dyDescent="0.2">
      <c r="A149" s="4"/>
      <c r="B149" s="12" t="s">
        <v>89</v>
      </c>
      <c r="C149" s="13">
        <v>327751.53999999998</v>
      </c>
      <c r="D149" s="14">
        <v>2</v>
      </c>
      <c r="E149" s="24">
        <v>0</v>
      </c>
      <c r="F149" s="17">
        <v>0</v>
      </c>
      <c r="G149" s="5">
        <f t="shared" si="4"/>
        <v>327751.53999999998</v>
      </c>
      <c r="H149" s="5">
        <f t="shared" si="5"/>
        <v>2</v>
      </c>
    </row>
    <row r="150" spans="1:8" x14ac:dyDescent="0.2">
      <c r="A150" s="4"/>
      <c r="B150" s="12" t="s">
        <v>88</v>
      </c>
      <c r="C150" s="13">
        <v>491627.31</v>
      </c>
      <c r="D150" s="14">
        <v>3</v>
      </c>
      <c r="E150" s="24">
        <v>0</v>
      </c>
      <c r="F150" s="17">
        <v>0</v>
      </c>
      <c r="G150" s="5">
        <f t="shared" si="4"/>
        <v>491627.31</v>
      </c>
      <c r="H150" s="5">
        <f t="shared" si="5"/>
        <v>3</v>
      </c>
    </row>
    <row r="151" spans="1:8" x14ac:dyDescent="0.2">
      <c r="A151" s="4"/>
      <c r="B151" s="12" t="s">
        <v>87</v>
      </c>
      <c r="C151" s="13">
        <v>327751.53999999998</v>
      </c>
      <c r="D151" s="14">
        <v>2</v>
      </c>
      <c r="E151" s="24">
        <v>0</v>
      </c>
      <c r="F151" s="17">
        <v>0</v>
      </c>
      <c r="G151" s="5">
        <f t="shared" si="4"/>
        <v>327751.53999999998</v>
      </c>
      <c r="H151" s="5">
        <f t="shared" si="5"/>
        <v>2</v>
      </c>
    </row>
    <row r="152" spans="1:8" ht="14.25" customHeight="1" x14ac:dyDescent="0.2">
      <c r="A152" s="69"/>
      <c r="B152" s="76" t="s">
        <v>100</v>
      </c>
      <c r="C152" s="71">
        <v>610995.68999999994</v>
      </c>
      <c r="D152" s="72">
        <v>3</v>
      </c>
      <c r="E152" s="73">
        <v>-407330.46</v>
      </c>
      <c r="F152" s="74">
        <v>-2</v>
      </c>
      <c r="G152" s="75">
        <f t="shared" si="4"/>
        <v>203665.23</v>
      </c>
      <c r="H152" s="75">
        <f t="shared" si="5"/>
        <v>1</v>
      </c>
    </row>
    <row r="153" spans="1:8" x14ac:dyDescent="0.2">
      <c r="A153" s="4"/>
      <c r="B153" s="12" t="s">
        <v>96</v>
      </c>
      <c r="C153" s="13">
        <v>203665.23</v>
      </c>
      <c r="D153" s="14">
        <v>1</v>
      </c>
      <c r="E153" s="24">
        <v>-203665.23</v>
      </c>
      <c r="F153" s="17">
        <v>-1</v>
      </c>
      <c r="G153" s="5">
        <f t="shared" si="4"/>
        <v>0</v>
      </c>
      <c r="H153" s="5">
        <f t="shared" si="5"/>
        <v>0</v>
      </c>
    </row>
    <row r="154" spans="1:8" x14ac:dyDescent="0.2">
      <c r="A154" s="4"/>
      <c r="B154" s="12" t="s">
        <v>95</v>
      </c>
      <c r="C154" s="13">
        <v>203665.23</v>
      </c>
      <c r="D154" s="14">
        <v>1</v>
      </c>
      <c r="E154" s="24">
        <v>-203665.23</v>
      </c>
      <c r="F154" s="17">
        <v>-1</v>
      </c>
      <c r="G154" s="5">
        <f t="shared" si="4"/>
        <v>0</v>
      </c>
      <c r="H154" s="5">
        <f t="shared" si="5"/>
        <v>0</v>
      </c>
    </row>
    <row r="155" spans="1:8" x14ac:dyDescent="0.2">
      <c r="A155" s="4"/>
      <c r="B155" s="12" t="s">
        <v>94</v>
      </c>
      <c r="C155" s="13">
        <v>203665.23</v>
      </c>
      <c r="D155" s="14">
        <v>1</v>
      </c>
      <c r="E155" s="24">
        <v>0</v>
      </c>
      <c r="F155" s="17">
        <v>0</v>
      </c>
      <c r="G155" s="5">
        <f t="shared" si="4"/>
        <v>203665.23</v>
      </c>
      <c r="H155" s="5">
        <f t="shared" si="5"/>
        <v>1</v>
      </c>
    </row>
    <row r="156" spans="1:8" ht="14.25" customHeight="1" x14ac:dyDescent="0.2">
      <c r="A156" s="69"/>
      <c r="B156" s="76" t="s">
        <v>99</v>
      </c>
      <c r="C156" s="71">
        <v>15617035.59</v>
      </c>
      <c r="D156" s="72">
        <v>89</v>
      </c>
      <c r="E156" s="73">
        <v>-2456612.34</v>
      </c>
      <c r="F156" s="74">
        <v>-14</v>
      </c>
      <c r="G156" s="75">
        <f t="shared" si="4"/>
        <v>13160423.25</v>
      </c>
      <c r="H156" s="75">
        <f t="shared" si="5"/>
        <v>75</v>
      </c>
    </row>
    <row r="157" spans="1:8" x14ac:dyDescent="0.2">
      <c r="A157" s="4"/>
      <c r="B157" s="12" t="s">
        <v>98</v>
      </c>
      <c r="C157" s="13">
        <v>526416.93000000005</v>
      </c>
      <c r="D157" s="14">
        <v>3</v>
      </c>
      <c r="E157" s="24">
        <v>0</v>
      </c>
      <c r="F157" s="17">
        <v>0</v>
      </c>
      <c r="G157" s="5">
        <f t="shared" si="4"/>
        <v>526416.93000000005</v>
      </c>
      <c r="H157" s="5">
        <f t="shared" si="5"/>
        <v>3</v>
      </c>
    </row>
    <row r="158" spans="1:8" x14ac:dyDescent="0.2">
      <c r="A158" s="4"/>
      <c r="B158" s="12" t="s">
        <v>97</v>
      </c>
      <c r="C158" s="13">
        <v>350944.62</v>
      </c>
      <c r="D158" s="14">
        <v>2</v>
      </c>
      <c r="E158" s="24">
        <v>0</v>
      </c>
      <c r="F158" s="17">
        <v>0</v>
      </c>
      <c r="G158" s="5">
        <f t="shared" si="4"/>
        <v>350944.62</v>
      </c>
      <c r="H158" s="5">
        <f t="shared" si="5"/>
        <v>2</v>
      </c>
    </row>
    <row r="159" spans="1:8" x14ac:dyDescent="0.2">
      <c r="A159" s="4"/>
      <c r="B159" s="12" t="s">
        <v>96</v>
      </c>
      <c r="C159" s="13">
        <v>1403778.48</v>
      </c>
      <c r="D159" s="14">
        <v>8</v>
      </c>
      <c r="E159" s="24">
        <v>-1403778.48</v>
      </c>
      <c r="F159" s="17">
        <v>-8</v>
      </c>
      <c r="G159" s="5">
        <f t="shared" si="4"/>
        <v>0</v>
      </c>
      <c r="H159" s="5">
        <f t="shared" si="5"/>
        <v>0</v>
      </c>
    </row>
    <row r="160" spans="1:8" x14ac:dyDescent="0.2">
      <c r="A160" s="4"/>
      <c r="B160" s="12" t="s">
        <v>95</v>
      </c>
      <c r="C160" s="13">
        <v>1403778.48</v>
      </c>
      <c r="D160" s="14">
        <v>8</v>
      </c>
      <c r="E160" s="24">
        <v>-1052833.8600000001</v>
      </c>
      <c r="F160" s="17">
        <v>-6</v>
      </c>
      <c r="G160" s="5">
        <f t="shared" si="4"/>
        <v>350944.62</v>
      </c>
      <c r="H160" s="5">
        <f t="shared" si="5"/>
        <v>2</v>
      </c>
    </row>
    <row r="161" spans="1:8" x14ac:dyDescent="0.2">
      <c r="A161" s="4"/>
      <c r="B161" s="12" t="s">
        <v>94</v>
      </c>
      <c r="C161" s="13">
        <v>1579250.79</v>
      </c>
      <c r="D161" s="14">
        <v>9</v>
      </c>
      <c r="E161" s="24">
        <v>0</v>
      </c>
      <c r="F161" s="17">
        <v>0</v>
      </c>
      <c r="G161" s="5">
        <f t="shared" si="4"/>
        <v>1579250.79</v>
      </c>
      <c r="H161" s="5">
        <f t="shared" si="5"/>
        <v>9</v>
      </c>
    </row>
    <row r="162" spans="1:8" x14ac:dyDescent="0.2">
      <c r="A162" s="4"/>
      <c r="B162" s="12" t="s">
        <v>93</v>
      </c>
      <c r="C162" s="13">
        <v>1403778.48</v>
      </c>
      <c r="D162" s="14">
        <v>8</v>
      </c>
      <c r="E162" s="24">
        <v>0</v>
      </c>
      <c r="F162" s="17">
        <v>0</v>
      </c>
      <c r="G162" s="5">
        <f t="shared" si="4"/>
        <v>1403778.48</v>
      </c>
      <c r="H162" s="5">
        <f t="shared" si="5"/>
        <v>8</v>
      </c>
    </row>
    <row r="163" spans="1:8" x14ac:dyDescent="0.2">
      <c r="A163" s="4"/>
      <c r="B163" s="12" t="s">
        <v>92</v>
      </c>
      <c r="C163" s="13">
        <v>1579250.79</v>
      </c>
      <c r="D163" s="14">
        <v>9</v>
      </c>
      <c r="E163" s="24">
        <v>0</v>
      </c>
      <c r="F163" s="17">
        <v>0</v>
      </c>
      <c r="G163" s="5">
        <f t="shared" si="4"/>
        <v>1579250.79</v>
      </c>
      <c r="H163" s="5">
        <f t="shared" si="5"/>
        <v>9</v>
      </c>
    </row>
    <row r="164" spans="1:8" x14ac:dyDescent="0.2">
      <c r="A164" s="4"/>
      <c r="B164" s="12" t="s">
        <v>91</v>
      </c>
      <c r="C164" s="13">
        <v>1403778.48</v>
      </c>
      <c r="D164" s="14">
        <v>8</v>
      </c>
      <c r="E164" s="24">
        <v>0</v>
      </c>
      <c r="F164" s="17">
        <v>0</v>
      </c>
      <c r="G164" s="5">
        <f t="shared" si="4"/>
        <v>1403778.48</v>
      </c>
      <c r="H164" s="5">
        <f t="shared" si="5"/>
        <v>8</v>
      </c>
    </row>
    <row r="165" spans="1:8" x14ac:dyDescent="0.2">
      <c r="A165" s="4"/>
      <c r="B165" s="12" t="s">
        <v>90</v>
      </c>
      <c r="C165" s="13">
        <v>1579250.79</v>
      </c>
      <c r="D165" s="14">
        <v>9</v>
      </c>
      <c r="E165" s="24">
        <v>0</v>
      </c>
      <c r="F165" s="17">
        <v>0</v>
      </c>
      <c r="G165" s="5">
        <f t="shared" si="4"/>
        <v>1579250.79</v>
      </c>
      <c r="H165" s="5">
        <f t="shared" si="5"/>
        <v>9</v>
      </c>
    </row>
    <row r="166" spans="1:8" x14ac:dyDescent="0.2">
      <c r="A166" s="4"/>
      <c r="B166" s="12" t="s">
        <v>89</v>
      </c>
      <c r="C166" s="13">
        <v>1403778.48</v>
      </c>
      <c r="D166" s="14">
        <v>8</v>
      </c>
      <c r="E166" s="24">
        <v>0</v>
      </c>
      <c r="F166" s="17">
        <v>0</v>
      </c>
      <c r="G166" s="5">
        <f t="shared" si="4"/>
        <v>1403778.48</v>
      </c>
      <c r="H166" s="5">
        <f t="shared" si="5"/>
        <v>8</v>
      </c>
    </row>
    <row r="167" spans="1:8" x14ac:dyDescent="0.2">
      <c r="A167" s="4"/>
      <c r="B167" s="12" t="s">
        <v>88</v>
      </c>
      <c r="C167" s="13">
        <v>1579250.79</v>
      </c>
      <c r="D167" s="14">
        <v>9</v>
      </c>
      <c r="E167" s="24">
        <v>0</v>
      </c>
      <c r="F167" s="17">
        <v>0</v>
      </c>
      <c r="G167" s="5">
        <f t="shared" si="4"/>
        <v>1579250.79</v>
      </c>
      <c r="H167" s="5">
        <f t="shared" si="5"/>
        <v>9</v>
      </c>
    </row>
    <row r="168" spans="1:8" x14ac:dyDescent="0.2">
      <c r="A168" s="4"/>
      <c r="B168" s="12" t="s">
        <v>87</v>
      </c>
      <c r="C168" s="13">
        <v>1403778.48</v>
      </c>
      <c r="D168" s="14">
        <v>8</v>
      </c>
      <c r="E168" s="24">
        <v>0</v>
      </c>
      <c r="F168" s="17">
        <v>0</v>
      </c>
      <c r="G168" s="5">
        <f t="shared" si="4"/>
        <v>1403778.48</v>
      </c>
      <c r="H168" s="5">
        <f t="shared" si="5"/>
        <v>8</v>
      </c>
    </row>
    <row r="169" spans="1:8" x14ac:dyDescent="0.2">
      <c r="A169" s="19">
        <v>560034</v>
      </c>
      <c r="B169" s="128" t="s">
        <v>6</v>
      </c>
      <c r="C169" s="129"/>
      <c r="D169" s="129"/>
      <c r="E169" s="129"/>
      <c r="F169" s="129"/>
      <c r="G169" s="129"/>
      <c r="H169" s="130"/>
    </row>
    <row r="170" spans="1:8" ht="14.25" customHeight="1" x14ac:dyDescent="0.2">
      <c r="A170" s="69"/>
      <c r="B170" s="76" t="s">
        <v>105</v>
      </c>
      <c r="C170" s="71">
        <v>21387688.920000002</v>
      </c>
      <c r="D170" s="72">
        <v>117</v>
      </c>
      <c r="E170" s="73">
        <v>2742011.4</v>
      </c>
      <c r="F170" s="74">
        <v>15</v>
      </c>
      <c r="G170" s="75">
        <f t="shared" si="4"/>
        <v>24129700.32</v>
      </c>
      <c r="H170" s="75">
        <f t="shared" si="5"/>
        <v>132</v>
      </c>
    </row>
    <row r="171" spans="1:8" x14ac:dyDescent="0.2">
      <c r="A171" s="4"/>
      <c r="B171" s="12" t="s">
        <v>98</v>
      </c>
      <c r="C171" s="13">
        <v>2742011.4</v>
      </c>
      <c r="D171" s="14">
        <v>15</v>
      </c>
      <c r="E171" s="24">
        <v>0</v>
      </c>
      <c r="F171" s="17">
        <v>0</v>
      </c>
      <c r="G171" s="5">
        <f t="shared" si="4"/>
        <v>2742011.4</v>
      </c>
      <c r="H171" s="5">
        <f t="shared" si="5"/>
        <v>15</v>
      </c>
    </row>
    <row r="172" spans="1:8" x14ac:dyDescent="0.2">
      <c r="A172" s="4"/>
      <c r="B172" s="12" t="s">
        <v>97</v>
      </c>
      <c r="C172" s="13">
        <v>3290413.68</v>
      </c>
      <c r="D172" s="14">
        <v>18</v>
      </c>
      <c r="E172" s="24">
        <v>0</v>
      </c>
      <c r="F172" s="17">
        <v>0</v>
      </c>
      <c r="G172" s="5">
        <f t="shared" si="4"/>
        <v>3290413.68</v>
      </c>
      <c r="H172" s="5">
        <f t="shared" si="5"/>
        <v>18</v>
      </c>
    </row>
    <row r="173" spans="1:8" x14ac:dyDescent="0.2">
      <c r="A173" s="4"/>
      <c r="B173" s="12" t="s">
        <v>96</v>
      </c>
      <c r="C173" s="13">
        <v>1462406.08</v>
      </c>
      <c r="D173" s="14">
        <v>8</v>
      </c>
      <c r="E173" s="24">
        <v>0</v>
      </c>
      <c r="F173" s="17">
        <v>0</v>
      </c>
      <c r="G173" s="5">
        <f t="shared" si="4"/>
        <v>1462406.08</v>
      </c>
      <c r="H173" s="5">
        <f t="shared" si="5"/>
        <v>8</v>
      </c>
    </row>
    <row r="174" spans="1:8" x14ac:dyDescent="0.2">
      <c r="A174" s="4"/>
      <c r="B174" s="12" t="s">
        <v>95</v>
      </c>
      <c r="C174" s="13">
        <v>1462406.08</v>
      </c>
      <c r="D174" s="14">
        <v>8</v>
      </c>
      <c r="E174" s="24">
        <v>2742011.4</v>
      </c>
      <c r="F174" s="17">
        <v>15</v>
      </c>
      <c r="G174" s="5">
        <f t="shared" si="4"/>
        <v>4204417.4800000004</v>
      </c>
      <c r="H174" s="5">
        <f t="shared" si="5"/>
        <v>23</v>
      </c>
    </row>
    <row r="175" spans="1:8" x14ac:dyDescent="0.2">
      <c r="A175" s="4"/>
      <c r="B175" s="12" t="s">
        <v>94</v>
      </c>
      <c r="C175" s="13">
        <v>1645206.84</v>
      </c>
      <c r="D175" s="14">
        <v>9</v>
      </c>
      <c r="E175" s="24">
        <v>0</v>
      </c>
      <c r="F175" s="17">
        <v>0</v>
      </c>
      <c r="G175" s="5">
        <f t="shared" si="4"/>
        <v>1645206.84</v>
      </c>
      <c r="H175" s="5">
        <f t="shared" si="5"/>
        <v>9</v>
      </c>
    </row>
    <row r="176" spans="1:8" x14ac:dyDescent="0.2">
      <c r="A176" s="4"/>
      <c r="B176" s="12" t="s">
        <v>93</v>
      </c>
      <c r="C176" s="13">
        <v>1462406.08</v>
      </c>
      <c r="D176" s="14">
        <v>8</v>
      </c>
      <c r="E176" s="24">
        <v>0</v>
      </c>
      <c r="F176" s="17">
        <v>0</v>
      </c>
      <c r="G176" s="5">
        <f t="shared" si="4"/>
        <v>1462406.08</v>
      </c>
      <c r="H176" s="5">
        <f t="shared" si="5"/>
        <v>8</v>
      </c>
    </row>
    <row r="177" spans="1:8" x14ac:dyDescent="0.2">
      <c r="A177" s="4"/>
      <c r="B177" s="12" t="s">
        <v>92</v>
      </c>
      <c r="C177" s="13">
        <v>1645206.84</v>
      </c>
      <c r="D177" s="14">
        <v>9</v>
      </c>
      <c r="E177" s="24">
        <v>0</v>
      </c>
      <c r="F177" s="17">
        <v>0</v>
      </c>
      <c r="G177" s="5">
        <f t="shared" si="4"/>
        <v>1645206.84</v>
      </c>
      <c r="H177" s="5">
        <f t="shared" si="5"/>
        <v>9</v>
      </c>
    </row>
    <row r="178" spans="1:8" x14ac:dyDescent="0.2">
      <c r="A178" s="4"/>
      <c r="B178" s="12" t="s">
        <v>91</v>
      </c>
      <c r="C178" s="13">
        <v>1462406.08</v>
      </c>
      <c r="D178" s="14">
        <v>8</v>
      </c>
      <c r="E178" s="24">
        <v>0</v>
      </c>
      <c r="F178" s="17">
        <v>0</v>
      </c>
      <c r="G178" s="5">
        <f t="shared" si="4"/>
        <v>1462406.08</v>
      </c>
      <c r="H178" s="5">
        <f t="shared" si="5"/>
        <v>8</v>
      </c>
    </row>
    <row r="179" spans="1:8" x14ac:dyDescent="0.2">
      <c r="A179" s="4"/>
      <c r="B179" s="12" t="s">
        <v>90</v>
      </c>
      <c r="C179" s="13">
        <v>1645206.84</v>
      </c>
      <c r="D179" s="14">
        <v>9</v>
      </c>
      <c r="E179" s="24">
        <v>0</v>
      </c>
      <c r="F179" s="17">
        <v>0</v>
      </c>
      <c r="G179" s="5">
        <f t="shared" si="4"/>
        <v>1645206.84</v>
      </c>
      <c r="H179" s="5">
        <f t="shared" si="5"/>
        <v>9</v>
      </c>
    </row>
    <row r="180" spans="1:8" x14ac:dyDescent="0.2">
      <c r="A180" s="4"/>
      <c r="B180" s="12" t="s">
        <v>89</v>
      </c>
      <c r="C180" s="13">
        <v>1462406.08</v>
      </c>
      <c r="D180" s="14">
        <v>8</v>
      </c>
      <c r="E180" s="24">
        <v>0</v>
      </c>
      <c r="F180" s="17">
        <v>0</v>
      </c>
      <c r="G180" s="5">
        <f t="shared" si="4"/>
        <v>1462406.08</v>
      </c>
      <c r="H180" s="5">
        <f t="shared" si="5"/>
        <v>8</v>
      </c>
    </row>
    <row r="181" spans="1:8" x14ac:dyDescent="0.2">
      <c r="A181" s="4"/>
      <c r="B181" s="12" t="s">
        <v>88</v>
      </c>
      <c r="C181" s="13">
        <v>1645206.84</v>
      </c>
      <c r="D181" s="14">
        <v>9</v>
      </c>
      <c r="E181" s="24">
        <v>0</v>
      </c>
      <c r="F181" s="17">
        <v>0</v>
      </c>
      <c r="G181" s="5">
        <f t="shared" si="4"/>
        <v>1645206.84</v>
      </c>
      <c r="H181" s="5">
        <f t="shared" si="5"/>
        <v>9</v>
      </c>
    </row>
    <row r="182" spans="1:8" x14ac:dyDescent="0.2">
      <c r="A182" s="4"/>
      <c r="B182" s="12" t="s">
        <v>87</v>
      </c>
      <c r="C182" s="13">
        <v>1462406.08</v>
      </c>
      <c r="D182" s="14">
        <v>8</v>
      </c>
      <c r="E182" s="24">
        <v>0</v>
      </c>
      <c r="F182" s="17">
        <v>0</v>
      </c>
      <c r="G182" s="5">
        <f t="shared" si="4"/>
        <v>1462406.08</v>
      </c>
      <c r="H182" s="5">
        <f t="shared" si="5"/>
        <v>8</v>
      </c>
    </row>
    <row r="183" spans="1:8" ht="14.25" customHeight="1" x14ac:dyDescent="0.2">
      <c r="A183" s="69"/>
      <c r="B183" s="76" t="s">
        <v>104</v>
      </c>
      <c r="C183" s="71">
        <v>15185621.52</v>
      </c>
      <c r="D183" s="72">
        <v>72</v>
      </c>
      <c r="E183" s="73">
        <v>6327342.2999999998</v>
      </c>
      <c r="F183" s="74">
        <v>30</v>
      </c>
      <c r="G183" s="75">
        <f t="shared" si="4"/>
        <v>21512963.82</v>
      </c>
      <c r="H183" s="75">
        <f t="shared" si="5"/>
        <v>102</v>
      </c>
    </row>
    <row r="184" spans="1:8" x14ac:dyDescent="0.2">
      <c r="A184" s="4"/>
      <c r="B184" s="12" t="s">
        <v>98</v>
      </c>
      <c r="C184" s="13">
        <v>2741848.33</v>
      </c>
      <c r="D184" s="14">
        <v>13</v>
      </c>
      <c r="E184" s="24">
        <v>0</v>
      </c>
      <c r="F184" s="17">
        <v>0</v>
      </c>
      <c r="G184" s="5">
        <f t="shared" si="4"/>
        <v>2741848.33</v>
      </c>
      <c r="H184" s="5">
        <f t="shared" si="5"/>
        <v>13</v>
      </c>
    </row>
    <row r="185" spans="1:8" x14ac:dyDescent="0.2">
      <c r="A185" s="4"/>
      <c r="B185" s="12" t="s">
        <v>97</v>
      </c>
      <c r="C185" s="13">
        <v>1054557.05</v>
      </c>
      <c r="D185" s="14">
        <v>5</v>
      </c>
      <c r="E185" s="24">
        <v>0</v>
      </c>
      <c r="F185" s="17">
        <v>0</v>
      </c>
      <c r="G185" s="5">
        <f t="shared" si="4"/>
        <v>1054557.05</v>
      </c>
      <c r="H185" s="5">
        <f t="shared" si="5"/>
        <v>5</v>
      </c>
    </row>
    <row r="186" spans="1:8" x14ac:dyDescent="0.2">
      <c r="A186" s="4"/>
      <c r="B186" s="12" t="s">
        <v>96</v>
      </c>
      <c r="C186" s="13">
        <v>1054557.05</v>
      </c>
      <c r="D186" s="14">
        <v>5</v>
      </c>
      <c r="E186" s="24">
        <v>0</v>
      </c>
      <c r="F186" s="17">
        <v>0</v>
      </c>
      <c r="G186" s="5">
        <f t="shared" si="4"/>
        <v>1054557.05</v>
      </c>
      <c r="H186" s="5">
        <f t="shared" si="5"/>
        <v>5</v>
      </c>
    </row>
    <row r="187" spans="1:8" x14ac:dyDescent="0.2">
      <c r="A187" s="4"/>
      <c r="B187" s="12" t="s">
        <v>95</v>
      </c>
      <c r="C187" s="13">
        <v>1054557.05</v>
      </c>
      <c r="D187" s="14">
        <v>5</v>
      </c>
      <c r="E187" s="24">
        <v>6327342.2999999998</v>
      </c>
      <c r="F187" s="17">
        <v>30</v>
      </c>
      <c r="G187" s="5">
        <f t="shared" si="4"/>
        <v>7381899.3499999996</v>
      </c>
      <c r="H187" s="5">
        <f t="shared" si="5"/>
        <v>35</v>
      </c>
    </row>
    <row r="188" spans="1:8" x14ac:dyDescent="0.2">
      <c r="A188" s="4"/>
      <c r="B188" s="12" t="s">
        <v>94</v>
      </c>
      <c r="C188" s="13">
        <v>1265468.46</v>
      </c>
      <c r="D188" s="14">
        <v>6</v>
      </c>
      <c r="E188" s="24">
        <v>0</v>
      </c>
      <c r="F188" s="17">
        <v>0</v>
      </c>
      <c r="G188" s="5">
        <f t="shared" si="4"/>
        <v>1265468.46</v>
      </c>
      <c r="H188" s="5">
        <f t="shared" si="5"/>
        <v>6</v>
      </c>
    </row>
    <row r="189" spans="1:8" x14ac:dyDescent="0.2">
      <c r="A189" s="4"/>
      <c r="B189" s="12" t="s">
        <v>93</v>
      </c>
      <c r="C189" s="13">
        <v>1054557.05</v>
      </c>
      <c r="D189" s="14">
        <v>5</v>
      </c>
      <c r="E189" s="24">
        <v>0</v>
      </c>
      <c r="F189" s="17">
        <v>0</v>
      </c>
      <c r="G189" s="5">
        <f t="shared" si="4"/>
        <v>1054557.05</v>
      </c>
      <c r="H189" s="5">
        <f t="shared" si="5"/>
        <v>5</v>
      </c>
    </row>
    <row r="190" spans="1:8" x14ac:dyDescent="0.2">
      <c r="A190" s="4"/>
      <c r="B190" s="12" t="s">
        <v>92</v>
      </c>
      <c r="C190" s="13">
        <v>1265468.46</v>
      </c>
      <c r="D190" s="14">
        <v>6</v>
      </c>
      <c r="E190" s="24">
        <v>0</v>
      </c>
      <c r="F190" s="17">
        <v>0</v>
      </c>
      <c r="G190" s="5">
        <f t="shared" si="4"/>
        <v>1265468.46</v>
      </c>
      <c r="H190" s="5">
        <f t="shared" si="5"/>
        <v>6</v>
      </c>
    </row>
    <row r="191" spans="1:8" x14ac:dyDescent="0.2">
      <c r="A191" s="4"/>
      <c r="B191" s="12" t="s">
        <v>91</v>
      </c>
      <c r="C191" s="13">
        <v>1054557.05</v>
      </c>
      <c r="D191" s="14">
        <v>5</v>
      </c>
      <c r="E191" s="24">
        <v>0</v>
      </c>
      <c r="F191" s="17">
        <v>0</v>
      </c>
      <c r="G191" s="5">
        <f t="shared" si="4"/>
        <v>1054557.05</v>
      </c>
      <c r="H191" s="5">
        <f t="shared" si="5"/>
        <v>5</v>
      </c>
    </row>
    <row r="192" spans="1:8" x14ac:dyDescent="0.2">
      <c r="A192" s="4"/>
      <c r="B192" s="12" t="s">
        <v>90</v>
      </c>
      <c r="C192" s="13">
        <v>1265468.46</v>
      </c>
      <c r="D192" s="14">
        <v>6</v>
      </c>
      <c r="E192" s="24">
        <v>0</v>
      </c>
      <c r="F192" s="17">
        <v>0</v>
      </c>
      <c r="G192" s="5">
        <f t="shared" si="4"/>
        <v>1265468.46</v>
      </c>
      <c r="H192" s="5">
        <f t="shared" si="5"/>
        <v>6</v>
      </c>
    </row>
    <row r="193" spans="1:8" x14ac:dyDescent="0.2">
      <c r="A193" s="4"/>
      <c r="B193" s="12" t="s">
        <v>89</v>
      </c>
      <c r="C193" s="13">
        <v>1054557.05</v>
      </c>
      <c r="D193" s="14">
        <v>5</v>
      </c>
      <c r="E193" s="24">
        <v>0</v>
      </c>
      <c r="F193" s="17">
        <v>0</v>
      </c>
      <c r="G193" s="5">
        <f t="shared" si="4"/>
        <v>1054557.05</v>
      </c>
      <c r="H193" s="5">
        <f t="shared" si="5"/>
        <v>5</v>
      </c>
    </row>
    <row r="194" spans="1:8" x14ac:dyDescent="0.2">
      <c r="A194" s="4"/>
      <c r="B194" s="12" t="s">
        <v>88</v>
      </c>
      <c r="C194" s="13">
        <v>1265468.46</v>
      </c>
      <c r="D194" s="14">
        <v>6</v>
      </c>
      <c r="E194" s="24">
        <v>0</v>
      </c>
      <c r="F194" s="17">
        <v>0</v>
      </c>
      <c r="G194" s="5">
        <f t="shared" si="4"/>
        <v>1265468.46</v>
      </c>
      <c r="H194" s="5">
        <f t="shared" si="5"/>
        <v>6</v>
      </c>
    </row>
    <row r="195" spans="1:8" x14ac:dyDescent="0.2">
      <c r="A195" s="4"/>
      <c r="B195" s="12" t="s">
        <v>87</v>
      </c>
      <c r="C195" s="13">
        <v>1054557.05</v>
      </c>
      <c r="D195" s="14">
        <v>5</v>
      </c>
      <c r="E195" s="24">
        <v>0</v>
      </c>
      <c r="F195" s="17">
        <v>0</v>
      </c>
      <c r="G195" s="5">
        <f t="shared" si="4"/>
        <v>1054557.05</v>
      </c>
      <c r="H195" s="5">
        <f t="shared" si="5"/>
        <v>5</v>
      </c>
    </row>
    <row r="196" spans="1:8" ht="14.25" customHeight="1" x14ac:dyDescent="0.2">
      <c r="A196" s="69"/>
      <c r="B196" s="76" t="s">
        <v>103</v>
      </c>
      <c r="C196" s="71">
        <v>6446359.8899999997</v>
      </c>
      <c r="D196" s="72">
        <v>27</v>
      </c>
      <c r="E196" s="73">
        <v>1671278.49</v>
      </c>
      <c r="F196" s="74">
        <v>7</v>
      </c>
      <c r="G196" s="75">
        <f t="shared" si="4"/>
        <v>8117638.3799999999</v>
      </c>
      <c r="H196" s="75">
        <f t="shared" si="5"/>
        <v>34</v>
      </c>
    </row>
    <row r="197" spans="1:8" x14ac:dyDescent="0.2">
      <c r="A197" s="4"/>
      <c r="B197" s="12" t="s">
        <v>98</v>
      </c>
      <c r="C197" s="13">
        <v>1193770.3500000001</v>
      </c>
      <c r="D197" s="14">
        <v>5</v>
      </c>
      <c r="E197" s="24">
        <v>0</v>
      </c>
      <c r="F197" s="17">
        <v>0</v>
      </c>
      <c r="G197" s="5">
        <f t="shared" ref="G197:G260" si="6">C197+E197</f>
        <v>1193770.3500000001</v>
      </c>
      <c r="H197" s="5">
        <f t="shared" ref="H197:H260" si="7">D197+F197</f>
        <v>5</v>
      </c>
    </row>
    <row r="198" spans="1:8" x14ac:dyDescent="0.2">
      <c r="A198" s="4"/>
      <c r="B198" s="12" t="s">
        <v>97</v>
      </c>
      <c r="C198" s="13">
        <v>716262.21</v>
      </c>
      <c r="D198" s="14">
        <v>3</v>
      </c>
      <c r="E198" s="24">
        <v>0</v>
      </c>
      <c r="F198" s="17">
        <v>0</v>
      </c>
      <c r="G198" s="5">
        <f t="shared" si="6"/>
        <v>716262.21</v>
      </c>
      <c r="H198" s="5">
        <f t="shared" si="7"/>
        <v>3</v>
      </c>
    </row>
    <row r="199" spans="1:8" x14ac:dyDescent="0.2">
      <c r="A199" s="4"/>
      <c r="B199" s="12" t="s">
        <v>96</v>
      </c>
      <c r="C199" s="13">
        <v>477508.14</v>
      </c>
      <c r="D199" s="14">
        <v>2</v>
      </c>
      <c r="E199" s="24">
        <v>0</v>
      </c>
      <c r="F199" s="17">
        <v>0</v>
      </c>
      <c r="G199" s="5">
        <f t="shared" si="6"/>
        <v>477508.14</v>
      </c>
      <c r="H199" s="5">
        <f t="shared" si="7"/>
        <v>2</v>
      </c>
    </row>
    <row r="200" spans="1:8" x14ac:dyDescent="0.2">
      <c r="A200" s="4"/>
      <c r="B200" s="12" t="s">
        <v>95</v>
      </c>
      <c r="C200" s="13">
        <v>477508.14</v>
      </c>
      <c r="D200" s="14">
        <v>2</v>
      </c>
      <c r="E200" s="24">
        <v>1671278.49</v>
      </c>
      <c r="F200" s="17">
        <v>7</v>
      </c>
      <c r="G200" s="5">
        <f t="shared" si="6"/>
        <v>2148786.63</v>
      </c>
      <c r="H200" s="5">
        <f t="shared" si="7"/>
        <v>9</v>
      </c>
    </row>
    <row r="201" spans="1:8" x14ac:dyDescent="0.2">
      <c r="A201" s="4"/>
      <c r="B201" s="12" t="s">
        <v>94</v>
      </c>
      <c r="C201" s="13">
        <v>477508.14</v>
      </c>
      <c r="D201" s="14">
        <v>2</v>
      </c>
      <c r="E201" s="24">
        <v>0</v>
      </c>
      <c r="F201" s="17">
        <v>0</v>
      </c>
      <c r="G201" s="5">
        <f t="shared" si="6"/>
        <v>477508.14</v>
      </c>
      <c r="H201" s="5">
        <f t="shared" si="7"/>
        <v>2</v>
      </c>
    </row>
    <row r="202" spans="1:8" x14ac:dyDescent="0.2">
      <c r="A202" s="4"/>
      <c r="B202" s="12" t="s">
        <v>93</v>
      </c>
      <c r="C202" s="13">
        <v>477508.14</v>
      </c>
      <c r="D202" s="14">
        <v>2</v>
      </c>
      <c r="E202" s="24">
        <v>0</v>
      </c>
      <c r="F202" s="17">
        <v>0</v>
      </c>
      <c r="G202" s="5">
        <f t="shared" si="6"/>
        <v>477508.14</v>
      </c>
      <c r="H202" s="5">
        <f t="shared" si="7"/>
        <v>2</v>
      </c>
    </row>
    <row r="203" spans="1:8" x14ac:dyDescent="0.2">
      <c r="A203" s="4"/>
      <c r="B203" s="12" t="s">
        <v>92</v>
      </c>
      <c r="C203" s="13">
        <v>477508.14</v>
      </c>
      <c r="D203" s="14">
        <v>2</v>
      </c>
      <c r="E203" s="24">
        <v>0</v>
      </c>
      <c r="F203" s="17">
        <v>0</v>
      </c>
      <c r="G203" s="5">
        <f t="shared" si="6"/>
        <v>477508.14</v>
      </c>
      <c r="H203" s="5">
        <f t="shared" si="7"/>
        <v>2</v>
      </c>
    </row>
    <row r="204" spans="1:8" x14ac:dyDescent="0.2">
      <c r="A204" s="4"/>
      <c r="B204" s="12" t="s">
        <v>91</v>
      </c>
      <c r="C204" s="13">
        <v>477508.14</v>
      </c>
      <c r="D204" s="14">
        <v>2</v>
      </c>
      <c r="E204" s="24">
        <v>0</v>
      </c>
      <c r="F204" s="17">
        <v>0</v>
      </c>
      <c r="G204" s="5">
        <f t="shared" si="6"/>
        <v>477508.14</v>
      </c>
      <c r="H204" s="5">
        <f t="shared" si="7"/>
        <v>2</v>
      </c>
    </row>
    <row r="205" spans="1:8" x14ac:dyDescent="0.2">
      <c r="A205" s="4"/>
      <c r="B205" s="12" t="s">
        <v>90</v>
      </c>
      <c r="C205" s="13">
        <v>477508.14</v>
      </c>
      <c r="D205" s="14">
        <v>2</v>
      </c>
      <c r="E205" s="24">
        <v>0</v>
      </c>
      <c r="F205" s="17">
        <v>0</v>
      </c>
      <c r="G205" s="5">
        <f t="shared" si="6"/>
        <v>477508.14</v>
      </c>
      <c r="H205" s="5">
        <f t="shared" si="7"/>
        <v>2</v>
      </c>
    </row>
    <row r="206" spans="1:8" x14ac:dyDescent="0.2">
      <c r="A206" s="4"/>
      <c r="B206" s="12" t="s">
        <v>89</v>
      </c>
      <c r="C206" s="13">
        <v>477508.14</v>
      </c>
      <c r="D206" s="14">
        <v>2</v>
      </c>
      <c r="E206" s="24">
        <v>0</v>
      </c>
      <c r="F206" s="17">
        <v>0</v>
      </c>
      <c r="G206" s="5">
        <f t="shared" si="6"/>
        <v>477508.14</v>
      </c>
      <c r="H206" s="5">
        <f t="shared" si="7"/>
        <v>2</v>
      </c>
    </row>
    <row r="207" spans="1:8" x14ac:dyDescent="0.2">
      <c r="A207" s="4"/>
      <c r="B207" s="12" t="s">
        <v>88</v>
      </c>
      <c r="C207" s="13">
        <v>477508.14</v>
      </c>
      <c r="D207" s="14">
        <v>2</v>
      </c>
      <c r="E207" s="24">
        <v>0</v>
      </c>
      <c r="F207" s="17">
        <v>0</v>
      </c>
      <c r="G207" s="5">
        <f t="shared" si="6"/>
        <v>477508.14</v>
      </c>
      <c r="H207" s="5">
        <f t="shared" si="7"/>
        <v>2</v>
      </c>
    </row>
    <row r="208" spans="1:8" x14ac:dyDescent="0.2">
      <c r="A208" s="4"/>
      <c r="B208" s="12" t="s">
        <v>87</v>
      </c>
      <c r="C208" s="13">
        <v>238754.07</v>
      </c>
      <c r="D208" s="14">
        <v>1</v>
      </c>
      <c r="E208" s="24">
        <v>0</v>
      </c>
      <c r="F208" s="17">
        <v>0</v>
      </c>
      <c r="G208" s="5">
        <f t="shared" si="6"/>
        <v>238754.07</v>
      </c>
      <c r="H208" s="5">
        <f t="shared" si="7"/>
        <v>1</v>
      </c>
    </row>
    <row r="209" spans="1:8" ht="14.25" customHeight="1" x14ac:dyDescent="0.2">
      <c r="A209" s="69"/>
      <c r="B209" s="76" t="s">
        <v>102</v>
      </c>
      <c r="C209" s="71">
        <v>21723892.800000001</v>
      </c>
      <c r="D209" s="72">
        <v>160</v>
      </c>
      <c r="E209" s="73">
        <v>678871.65</v>
      </c>
      <c r="F209" s="74">
        <v>5</v>
      </c>
      <c r="G209" s="75">
        <f t="shared" si="6"/>
        <v>22402764.449999999</v>
      </c>
      <c r="H209" s="75">
        <f t="shared" si="7"/>
        <v>165</v>
      </c>
    </row>
    <row r="210" spans="1:8" x14ac:dyDescent="0.2">
      <c r="A210" s="4"/>
      <c r="B210" s="12" t="s">
        <v>98</v>
      </c>
      <c r="C210" s="13">
        <v>2579712.27</v>
      </c>
      <c r="D210" s="14">
        <v>19</v>
      </c>
      <c r="E210" s="24">
        <v>0</v>
      </c>
      <c r="F210" s="17">
        <v>0</v>
      </c>
      <c r="G210" s="5">
        <f t="shared" si="6"/>
        <v>2579712.27</v>
      </c>
      <c r="H210" s="5">
        <f t="shared" si="7"/>
        <v>19</v>
      </c>
    </row>
    <row r="211" spans="1:8" x14ac:dyDescent="0.2">
      <c r="A211" s="4"/>
      <c r="B211" s="12" t="s">
        <v>97</v>
      </c>
      <c r="C211" s="13">
        <v>2036614.95</v>
      </c>
      <c r="D211" s="14">
        <v>15</v>
      </c>
      <c r="E211" s="24">
        <v>0</v>
      </c>
      <c r="F211" s="17">
        <v>0</v>
      </c>
      <c r="G211" s="5">
        <f t="shared" si="6"/>
        <v>2036614.95</v>
      </c>
      <c r="H211" s="5">
        <f t="shared" si="7"/>
        <v>15</v>
      </c>
    </row>
    <row r="212" spans="1:8" x14ac:dyDescent="0.2">
      <c r="A212" s="4"/>
      <c r="B212" s="12" t="s">
        <v>96</v>
      </c>
      <c r="C212" s="13">
        <v>1765066.29</v>
      </c>
      <c r="D212" s="14">
        <v>13</v>
      </c>
      <c r="E212" s="24">
        <v>0</v>
      </c>
      <c r="F212" s="17">
        <v>0</v>
      </c>
      <c r="G212" s="5">
        <f t="shared" si="6"/>
        <v>1765066.29</v>
      </c>
      <c r="H212" s="5">
        <f t="shared" si="7"/>
        <v>13</v>
      </c>
    </row>
    <row r="213" spans="1:8" x14ac:dyDescent="0.2">
      <c r="A213" s="4"/>
      <c r="B213" s="12" t="s">
        <v>95</v>
      </c>
      <c r="C213" s="13">
        <v>1765066.29</v>
      </c>
      <c r="D213" s="14">
        <v>13</v>
      </c>
      <c r="E213" s="24">
        <v>678871.65</v>
      </c>
      <c r="F213" s="17">
        <v>5</v>
      </c>
      <c r="G213" s="5">
        <f t="shared" si="6"/>
        <v>2443937.94</v>
      </c>
      <c r="H213" s="5">
        <f t="shared" si="7"/>
        <v>18</v>
      </c>
    </row>
    <row r="214" spans="1:8" x14ac:dyDescent="0.2">
      <c r="A214" s="4"/>
      <c r="B214" s="12" t="s">
        <v>94</v>
      </c>
      <c r="C214" s="13">
        <v>1765066.29</v>
      </c>
      <c r="D214" s="14">
        <v>13</v>
      </c>
      <c r="E214" s="24">
        <v>0</v>
      </c>
      <c r="F214" s="17">
        <v>0</v>
      </c>
      <c r="G214" s="5">
        <f t="shared" si="6"/>
        <v>1765066.29</v>
      </c>
      <c r="H214" s="5">
        <f t="shared" si="7"/>
        <v>13</v>
      </c>
    </row>
    <row r="215" spans="1:8" x14ac:dyDescent="0.2">
      <c r="A215" s="4"/>
      <c r="B215" s="12" t="s">
        <v>93</v>
      </c>
      <c r="C215" s="13">
        <v>1629291.96</v>
      </c>
      <c r="D215" s="14">
        <v>12</v>
      </c>
      <c r="E215" s="24">
        <v>0</v>
      </c>
      <c r="F215" s="17">
        <v>0</v>
      </c>
      <c r="G215" s="5">
        <f t="shared" si="6"/>
        <v>1629291.96</v>
      </c>
      <c r="H215" s="5">
        <f t="shared" si="7"/>
        <v>12</v>
      </c>
    </row>
    <row r="216" spans="1:8" x14ac:dyDescent="0.2">
      <c r="A216" s="4"/>
      <c r="B216" s="12" t="s">
        <v>92</v>
      </c>
      <c r="C216" s="13">
        <v>1765066.29</v>
      </c>
      <c r="D216" s="14">
        <v>13</v>
      </c>
      <c r="E216" s="24">
        <v>0</v>
      </c>
      <c r="F216" s="17">
        <v>0</v>
      </c>
      <c r="G216" s="5">
        <f t="shared" si="6"/>
        <v>1765066.29</v>
      </c>
      <c r="H216" s="5">
        <f t="shared" si="7"/>
        <v>13</v>
      </c>
    </row>
    <row r="217" spans="1:8" x14ac:dyDescent="0.2">
      <c r="A217" s="4"/>
      <c r="B217" s="12" t="s">
        <v>91</v>
      </c>
      <c r="C217" s="13">
        <v>1629291.96</v>
      </c>
      <c r="D217" s="14">
        <v>12</v>
      </c>
      <c r="E217" s="24">
        <v>0</v>
      </c>
      <c r="F217" s="17">
        <v>0</v>
      </c>
      <c r="G217" s="5">
        <f t="shared" si="6"/>
        <v>1629291.96</v>
      </c>
      <c r="H217" s="5">
        <f t="shared" si="7"/>
        <v>12</v>
      </c>
    </row>
    <row r="218" spans="1:8" x14ac:dyDescent="0.2">
      <c r="A218" s="4"/>
      <c r="B218" s="12" t="s">
        <v>90</v>
      </c>
      <c r="C218" s="13">
        <v>1765066.29</v>
      </c>
      <c r="D218" s="14">
        <v>13</v>
      </c>
      <c r="E218" s="24">
        <v>0</v>
      </c>
      <c r="F218" s="17">
        <v>0</v>
      </c>
      <c r="G218" s="5">
        <f t="shared" si="6"/>
        <v>1765066.29</v>
      </c>
      <c r="H218" s="5">
        <f t="shared" si="7"/>
        <v>13</v>
      </c>
    </row>
    <row r="219" spans="1:8" x14ac:dyDescent="0.2">
      <c r="A219" s="4"/>
      <c r="B219" s="12" t="s">
        <v>89</v>
      </c>
      <c r="C219" s="13">
        <v>1629291.96</v>
      </c>
      <c r="D219" s="14">
        <v>12</v>
      </c>
      <c r="E219" s="24">
        <v>0</v>
      </c>
      <c r="F219" s="17">
        <v>0</v>
      </c>
      <c r="G219" s="5">
        <f t="shared" si="6"/>
        <v>1629291.96</v>
      </c>
      <c r="H219" s="5">
        <f t="shared" si="7"/>
        <v>12</v>
      </c>
    </row>
    <row r="220" spans="1:8" x14ac:dyDescent="0.2">
      <c r="A220" s="4"/>
      <c r="B220" s="12" t="s">
        <v>88</v>
      </c>
      <c r="C220" s="13">
        <v>1765066.29</v>
      </c>
      <c r="D220" s="14">
        <v>13</v>
      </c>
      <c r="E220" s="24">
        <v>0</v>
      </c>
      <c r="F220" s="17">
        <v>0</v>
      </c>
      <c r="G220" s="5">
        <f t="shared" si="6"/>
        <v>1765066.29</v>
      </c>
      <c r="H220" s="5">
        <f t="shared" si="7"/>
        <v>13</v>
      </c>
    </row>
    <row r="221" spans="1:8" x14ac:dyDescent="0.2">
      <c r="A221" s="4"/>
      <c r="B221" s="12" t="s">
        <v>87</v>
      </c>
      <c r="C221" s="13">
        <v>1629291.96</v>
      </c>
      <c r="D221" s="14">
        <v>12</v>
      </c>
      <c r="E221" s="24">
        <v>0</v>
      </c>
      <c r="F221" s="17">
        <v>0</v>
      </c>
      <c r="G221" s="5">
        <f t="shared" si="6"/>
        <v>1629291.96</v>
      </c>
      <c r="H221" s="5">
        <f t="shared" si="7"/>
        <v>12</v>
      </c>
    </row>
    <row r="222" spans="1:8" ht="14.25" customHeight="1" x14ac:dyDescent="0.2">
      <c r="A222" s="69"/>
      <c r="B222" s="76" t="s">
        <v>101</v>
      </c>
      <c r="C222" s="71">
        <v>17043080.079999998</v>
      </c>
      <c r="D222" s="72">
        <v>104</v>
      </c>
      <c r="E222" s="73">
        <v>819378.85</v>
      </c>
      <c r="F222" s="74">
        <v>5</v>
      </c>
      <c r="G222" s="75">
        <f t="shared" si="6"/>
        <v>17862458.93</v>
      </c>
      <c r="H222" s="75">
        <f t="shared" si="7"/>
        <v>109</v>
      </c>
    </row>
    <row r="223" spans="1:8" x14ac:dyDescent="0.2">
      <c r="A223" s="4"/>
      <c r="B223" s="12" t="s">
        <v>98</v>
      </c>
      <c r="C223" s="13">
        <v>1966509.24</v>
      </c>
      <c r="D223" s="14">
        <v>12</v>
      </c>
      <c r="E223" s="24">
        <v>0</v>
      </c>
      <c r="F223" s="17">
        <v>0</v>
      </c>
      <c r="G223" s="5">
        <f t="shared" si="6"/>
        <v>1966509.24</v>
      </c>
      <c r="H223" s="5">
        <f t="shared" si="7"/>
        <v>12</v>
      </c>
    </row>
    <row r="224" spans="1:8" x14ac:dyDescent="0.2">
      <c r="A224" s="4"/>
      <c r="B224" s="12" t="s">
        <v>97</v>
      </c>
      <c r="C224" s="13">
        <v>1311006.1599999999</v>
      </c>
      <c r="D224" s="14">
        <v>8</v>
      </c>
      <c r="E224" s="24">
        <v>0</v>
      </c>
      <c r="F224" s="17">
        <v>0</v>
      </c>
      <c r="G224" s="5">
        <f t="shared" si="6"/>
        <v>1311006.1599999999</v>
      </c>
      <c r="H224" s="5">
        <f t="shared" si="7"/>
        <v>8</v>
      </c>
    </row>
    <row r="225" spans="1:8" x14ac:dyDescent="0.2">
      <c r="A225" s="4"/>
      <c r="B225" s="12" t="s">
        <v>96</v>
      </c>
      <c r="C225" s="13">
        <v>1311006.1599999999</v>
      </c>
      <c r="D225" s="14">
        <v>8</v>
      </c>
      <c r="E225" s="24">
        <v>0</v>
      </c>
      <c r="F225" s="17">
        <v>0</v>
      </c>
      <c r="G225" s="5">
        <f t="shared" si="6"/>
        <v>1311006.1599999999</v>
      </c>
      <c r="H225" s="5">
        <f t="shared" si="7"/>
        <v>8</v>
      </c>
    </row>
    <row r="226" spans="1:8" x14ac:dyDescent="0.2">
      <c r="A226" s="4"/>
      <c r="B226" s="12" t="s">
        <v>95</v>
      </c>
      <c r="C226" s="13">
        <v>1311006.1599999999</v>
      </c>
      <c r="D226" s="14">
        <v>8</v>
      </c>
      <c r="E226" s="24">
        <v>819378.85</v>
      </c>
      <c r="F226" s="17">
        <v>5</v>
      </c>
      <c r="G226" s="5">
        <f t="shared" si="6"/>
        <v>2130385.0099999998</v>
      </c>
      <c r="H226" s="5">
        <f t="shared" si="7"/>
        <v>13</v>
      </c>
    </row>
    <row r="227" spans="1:8" x14ac:dyDescent="0.2">
      <c r="A227" s="4"/>
      <c r="B227" s="12" t="s">
        <v>94</v>
      </c>
      <c r="C227" s="13">
        <v>1474881.93</v>
      </c>
      <c r="D227" s="14">
        <v>9</v>
      </c>
      <c r="E227" s="24">
        <v>0</v>
      </c>
      <c r="F227" s="17">
        <v>0</v>
      </c>
      <c r="G227" s="5">
        <f t="shared" si="6"/>
        <v>1474881.93</v>
      </c>
      <c r="H227" s="5">
        <f t="shared" si="7"/>
        <v>9</v>
      </c>
    </row>
    <row r="228" spans="1:8" x14ac:dyDescent="0.2">
      <c r="A228" s="4"/>
      <c r="B228" s="12" t="s">
        <v>93</v>
      </c>
      <c r="C228" s="13">
        <v>1311006.1599999999</v>
      </c>
      <c r="D228" s="14">
        <v>8</v>
      </c>
      <c r="E228" s="24">
        <v>0</v>
      </c>
      <c r="F228" s="17">
        <v>0</v>
      </c>
      <c r="G228" s="5">
        <f t="shared" si="6"/>
        <v>1311006.1599999999</v>
      </c>
      <c r="H228" s="5">
        <f t="shared" si="7"/>
        <v>8</v>
      </c>
    </row>
    <row r="229" spans="1:8" x14ac:dyDescent="0.2">
      <c r="A229" s="4"/>
      <c r="B229" s="12" t="s">
        <v>92</v>
      </c>
      <c r="C229" s="13">
        <v>1474881.93</v>
      </c>
      <c r="D229" s="14">
        <v>9</v>
      </c>
      <c r="E229" s="24">
        <v>0</v>
      </c>
      <c r="F229" s="17">
        <v>0</v>
      </c>
      <c r="G229" s="5">
        <f t="shared" si="6"/>
        <v>1474881.93</v>
      </c>
      <c r="H229" s="5">
        <f t="shared" si="7"/>
        <v>9</v>
      </c>
    </row>
    <row r="230" spans="1:8" x14ac:dyDescent="0.2">
      <c r="A230" s="4"/>
      <c r="B230" s="12" t="s">
        <v>91</v>
      </c>
      <c r="C230" s="13">
        <v>1311006.1599999999</v>
      </c>
      <c r="D230" s="14">
        <v>8</v>
      </c>
      <c r="E230" s="24">
        <v>0</v>
      </c>
      <c r="F230" s="17">
        <v>0</v>
      </c>
      <c r="G230" s="5">
        <f t="shared" si="6"/>
        <v>1311006.1599999999</v>
      </c>
      <c r="H230" s="5">
        <f t="shared" si="7"/>
        <v>8</v>
      </c>
    </row>
    <row r="231" spans="1:8" x14ac:dyDescent="0.2">
      <c r="A231" s="4"/>
      <c r="B231" s="12" t="s">
        <v>90</v>
      </c>
      <c r="C231" s="13">
        <v>1474881.93</v>
      </c>
      <c r="D231" s="14">
        <v>9</v>
      </c>
      <c r="E231" s="24">
        <v>0</v>
      </c>
      <c r="F231" s="17">
        <v>0</v>
      </c>
      <c r="G231" s="5">
        <f t="shared" si="6"/>
        <v>1474881.93</v>
      </c>
      <c r="H231" s="5">
        <f t="shared" si="7"/>
        <v>9</v>
      </c>
    </row>
    <row r="232" spans="1:8" x14ac:dyDescent="0.2">
      <c r="A232" s="4"/>
      <c r="B232" s="12" t="s">
        <v>89</v>
      </c>
      <c r="C232" s="13">
        <v>1311006.1599999999</v>
      </c>
      <c r="D232" s="14">
        <v>8</v>
      </c>
      <c r="E232" s="24">
        <v>0</v>
      </c>
      <c r="F232" s="17">
        <v>0</v>
      </c>
      <c r="G232" s="5">
        <f t="shared" si="6"/>
        <v>1311006.1599999999</v>
      </c>
      <c r="H232" s="5">
        <f t="shared" si="7"/>
        <v>8</v>
      </c>
    </row>
    <row r="233" spans="1:8" x14ac:dyDescent="0.2">
      <c r="A233" s="4"/>
      <c r="B233" s="12" t="s">
        <v>88</v>
      </c>
      <c r="C233" s="13">
        <v>1474881.93</v>
      </c>
      <c r="D233" s="14">
        <v>9</v>
      </c>
      <c r="E233" s="24">
        <v>0</v>
      </c>
      <c r="F233" s="17">
        <v>0</v>
      </c>
      <c r="G233" s="5">
        <f t="shared" si="6"/>
        <v>1474881.93</v>
      </c>
      <c r="H233" s="5">
        <f t="shared" si="7"/>
        <v>9</v>
      </c>
    </row>
    <row r="234" spans="1:8" x14ac:dyDescent="0.2">
      <c r="A234" s="4"/>
      <c r="B234" s="12" t="s">
        <v>87</v>
      </c>
      <c r="C234" s="13">
        <v>1311006.1599999999</v>
      </c>
      <c r="D234" s="14">
        <v>8</v>
      </c>
      <c r="E234" s="24">
        <v>0</v>
      </c>
      <c r="F234" s="17">
        <v>0</v>
      </c>
      <c r="G234" s="5">
        <f t="shared" si="6"/>
        <v>1311006.1599999999</v>
      </c>
      <c r="H234" s="5">
        <f t="shared" si="7"/>
        <v>8</v>
      </c>
    </row>
    <row r="235" spans="1:8" ht="14.25" customHeight="1" x14ac:dyDescent="0.2">
      <c r="A235" s="69"/>
      <c r="B235" s="76" t="s">
        <v>100</v>
      </c>
      <c r="C235" s="71">
        <v>4073304.6</v>
      </c>
      <c r="D235" s="72">
        <v>20</v>
      </c>
      <c r="E235" s="73">
        <v>1018326.15</v>
      </c>
      <c r="F235" s="74">
        <v>5</v>
      </c>
      <c r="G235" s="75">
        <f t="shared" si="6"/>
        <v>5091630.75</v>
      </c>
      <c r="H235" s="75">
        <f t="shared" si="7"/>
        <v>25</v>
      </c>
    </row>
    <row r="236" spans="1:8" x14ac:dyDescent="0.2">
      <c r="A236" s="4"/>
      <c r="B236" s="12" t="s">
        <v>98</v>
      </c>
      <c r="C236" s="13">
        <v>814660.92</v>
      </c>
      <c r="D236" s="14">
        <v>4</v>
      </c>
      <c r="E236" s="24">
        <v>0</v>
      </c>
      <c r="F236" s="17">
        <v>0</v>
      </c>
      <c r="G236" s="5">
        <f t="shared" si="6"/>
        <v>814660.92</v>
      </c>
      <c r="H236" s="5">
        <f t="shared" si="7"/>
        <v>4</v>
      </c>
    </row>
    <row r="237" spans="1:8" x14ac:dyDescent="0.2">
      <c r="A237" s="4"/>
      <c r="B237" s="12" t="s">
        <v>97</v>
      </c>
      <c r="C237" s="13">
        <v>407330.46</v>
      </c>
      <c r="D237" s="14">
        <v>2</v>
      </c>
      <c r="E237" s="24">
        <v>0</v>
      </c>
      <c r="F237" s="17">
        <v>0</v>
      </c>
      <c r="G237" s="5">
        <f t="shared" si="6"/>
        <v>407330.46</v>
      </c>
      <c r="H237" s="5">
        <f t="shared" si="7"/>
        <v>2</v>
      </c>
    </row>
    <row r="238" spans="1:8" x14ac:dyDescent="0.2">
      <c r="A238" s="4"/>
      <c r="B238" s="12" t="s">
        <v>96</v>
      </c>
      <c r="C238" s="13">
        <v>203665.23</v>
      </c>
      <c r="D238" s="14">
        <v>1</v>
      </c>
      <c r="E238" s="24">
        <v>0</v>
      </c>
      <c r="F238" s="17">
        <v>0</v>
      </c>
      <c r="G238" s="5">
        <f t="shared" si="6"/>
        <v>203665.23</v>
      </c>
      <c r="H238" s="5">
        <f t="shared" si="7"/>
        <v>1</v>
      </c>
    </row>
    <row r="239" spans="1:8" x14ac:dyDescent="0.2">
      <c r="A239" s="4"/>
      <c r="B239" s="12" t="s">
        <v>95</v>
      </c>
      <c r="C239" s="13">
        <v>203665.23</v>
      </c>
      <c r="D239" s="14">
        <v>1</v>
      </c>
      <c r="E239" s="24">
        <v>1018326.15</v>
      </c>
      <c r="F239" s="17">
        <v>5</v>
      </c>
      <c r="G239" s="5">
        <f t="shared" si="6"/>
        <v>1221991.3799999999</v>
      </c>
      <c r="H239" s="5">
        <f t="shared" si="7"/>
        <v>6</v>
      </c>
    </row>
    <row r="240" spans="1:8" x14ac:dyDescent="0.2">
      <c r="A240" s="4"/>
      <c r="B240" s="12" t="s">
        <v>94</v>
      </c>
      <c r="C240" s="13">
        <v>407330.46</v>
      </c>
      <c r="D240" s="14">
        <v>2</v>
      </c>
      <c r="E240" s="24">
        <v>0</v>
      </c>
      <c r="F240" s="17">
        <v>0</v>
      </c>
      <c r="G240" s="5">
        <f t="shared" si="6"/>
        <v>407330.46</v>
      </c>
      <c r="H240" s="5">
        <f t="shared" si="7"/>
        <v>2</v>
      </c>
    </row>
    <row r="241" spans="1:8" x14ac:dyDescent="0.2">
      <c r="A241" s="4"/>
      <c r="B241" s="12" t="s">
        <v>93</v>
      </c>
      <c r="C241" s="13">
        <v>203665.23</v>
      </c>
      <c r="D241" s="14">
        <v>1</v>
      </c>
      <c r="E241" s="24">
        <v>0</v>
      </c>
      <c r="F241" s="17">
        <v>0</v>
      </c>
      <c r="G241" s="5">
        <f t="shared" si="6"/>
        <v>203665.23</v>
      </c>
      <c r="H241" s="5">
        <f t="shared" si="7"/>
        <v>1</v>
      </c>
    </row>
    <row r="242" spans="1:8" x14ac:dyDescent="0.2">
      <c r="A242" s="4"/>
      <c r="B242" s="12" t="s">
        <v>92</v>
      </c>
      <c r="C242" s="13">
        <v>407330.46</v>
      </c>
      <c r="D242" s="14">
        <v>2</v>
      </c>
      <c r="E242" s="24">
        <v>0</v>
      </c>
      <c r="F242" s="17">
        <v>0</v>
      </c>
      <c r="G242" s="5">
        <f t="shared" si="6"/>
        <v>407330.46</v>
      </c>
      <c r="H242" s="5">
        <f t="shared" si="7"/>
        <v>2</v>
      </c>
    </row>
    <row r="243" spans="1:8" x14ac:dyDescent="0.2">
      <c r="A243" s="4"/>
      <c r="B243" s="12" t="s">
        <v>91</v>
      </c>
      <c r="C243" s="13">
        <v>203665.23</v>
      </c>
      <c r="D243" s="14">
        <v>1</v>
      </c>
      <c r="E243" s="24">
        <v>0</v>
      </c>
      <c r="F243" s="17">
        <v>0</v>
      </c>
      <c r="G243" s="5">
        <f t="shared" si="6"/>
        <v>203665.23</v>
      </c>
      <c r="H243" s="5">
        <f t="shared" si="7"/>
        <v>1</v>
      </c>
    </row>
    <row r="244" spans="1:8" x14ac:dyDescent="0.2">
      <c r="A244" s="4"/>
      <c r="B244" s="12" t="s">
        <v>90</v>
      </c>
      <c r="C244" s="13">
        <v>407330.46</v>
      </c>
      <c r="D244" s="14">
        <v>2</v>
      </c>
      <c r="E244" s="24">
        <v>0</v>
      </c>
      <c r="F244" s="17">
        <v>0</v>
      </c>
      <c r="G244" s="5">
        <f t="shared" si="6"/>
        <v>407330.46</v>
      </c>
      <c r="H244" s="5">
        <f t="shared" si="7"/>
        <v>2</v>
      </c>
    </row>
    <row r="245" spans="1:8" x14ac:dyDescent="0.2">
      <c r="A245" s="4"/>
      <c r="B245" s="12" t="s">
        <v>89</v>
      </c>
      <c r="C245" s="13">
        <v>203665.23</v>
      </c>
      <c r="D245" s="14">
        <v>1</v>
      </c>
      <c r="E245" s="24">
        <v>0</v>
      </c>
      <c r="F245" s="17">
        <v>0</v>
      </c>
      <c r="G245" s="5">
        <f t="shared" si="6"/>
        <v>203665.23</v>
      </c>
      <c r="H245" s="5">
        <f t="shared" si="7"/>
        <v>1</v>
      </c>
    </row>
    <row r="246" spans="1:8" x14ac:dyDescent="0.2">
      <c r="A246" s="4"/>
      <c r="B246" s="12" t="s">
        <v>88</v>
      </c>
      <c r="C246" s="13">
        <v>407330.46</v>
      </c>
      <c r="D246" s="14">
        <v>2</v>
      </c>
      <c r="E246" s="24">
        <v>0</v>
      </c>
      <c r="F246" s="17">
        <v>0</v>
      </c>
      <c r="G246" s="5">
        <f t="shared" si="6"/>
        <v>407330.46</v>
      </c>
      <c r="H246" s="5">
        <f t="shared" si="7"/>
        <v>2</v>
      </c>
    </row>
    <row r="247" spans="1:8" x14ac:dyDescent="0.2">
      <c r="A247" s="4"/>
      <c r="B247" s="12" t="s">
        <v>87</v>
      </c>
      <c r="C247" s="13">
        <v>203665.23</v>
      </c>
      <c r="D247" s="14">
        <v>1</v>
      </c>
      <c r="E247" s="24">
        <v>0</v>
      </c>
      <c r="F247" s="17">
        <v>0</v>
      </c>
      <c r="G247" s="5">
        <f t="shared" si="6"/>
        <v>203665.23</v>
      </c>
      <c r="H247" s="5">
        <f t="shared" si="7"/>
        <v>1</v>
      </c>
    </row>
    <row r="248" spans="1:8" ht="14.25" customHeight="1" x14ac:dyDescent="0.2">
      <c r="A248" s="69"/>
      <c r="B248" s="76" t="s">
        <v>99</v>
      </c>
      <c r="C248" s="71">
        <v>25268012.640000001</v>
      </c>
      <c r="D248" s="72">
        <v>144</v>
      </c>
      <c r="E248" s="73">
        <v>6141530.8499999996</v>
      </c>
      <c r="F248" s="74">
        <v>35</v>
      </c>
      <c r="G248" s="75">
        <f t="shared" si="6"/>
        <v>31409543.489999998</v>
      </c>
      <c r="H248" s="75">
        <f t="shared" si="7"/>
        <v>179</v>
      </c>
    </row>
    <row r="249" spans="1:8" x14ac:dyDescent="0.2">
      <c r="A249" s="4"/>
      <c r="B249" s="12" t="s">
        <v>98</v>
      </c>
      <c r="C249" s="13">
        <v>3509446.2</v>
      </c>
      <c r="D249" s="14">
        <v>20</v>
      </c>
      <c r="E249" s="24">
        <v>0</v>
      </c>
      <c r="F249" s="17">
        <v>0</v>
      </c>
      <c r="G249" s="5">
        <f t="shared" si="6"/>
        <v>3509446.2</v>
      </c>
      <c r="H249" s="5">
        <f t="shared" si="7"/>
        <v>20</v>
      </c>
    </row>
    <row r="250" spans="1:8" x14ac:dyDescent="0.2">
      <c r="A250" s="4"/>
      <c r="B250" s="12" t="s">
        <v>97</v>
      </c>
      <c r="C250" s="13">
        <v>2632084.65</v>
      </c>
      <c r="D250" s="14">
        <v>15</v>
      </c>
      <c r="E250" s="24">
        <v>0</v>
      </c>
      <c r="F250" s="17">
        <v>0</v>
      </c>
      <c r="G250" s="5">
        <f t="shared" si="6"/>
        <v>2632084.65</v>
      </c>
      <c r="H250" s="5">
        <f t="shared" si="7"/>
        <v>15</v>
      </c>
    </row>
    <row r="251" spans="1:8" x14ac:dyDescent="0.2">
      <c r="A251" s="4"/>
      <c r="B251" s="12" t="s">
        <v>96</v>
      </c>
      <c r="C251" s="13">
        <v>1930195.41</v>
      </c>
      <c r="D251" s="14">
        <v>11</v>
      </c>
      <c r="E251" s="24">
        <v>0</v>
      </c>
      <c r="F251" s="17">
        <v>0</v>
      </c>
      <c r="G251" s="5">
        <f t="shared" si="6"/>
        <v>1930195.41</v>
      </c>
      <c r="H251" s="5">
        <f t="shared" si="7"/>
        <v>11</v>
      </c>
    </row>
    <row r="252" spans="1:8" x14ac:dyDescent="0.2">
      <c r="A252" s="4"/>
      <c r="B252" s="12" t="s">
        <v>95</v>
      </c>
      <c r="C252" s="13">
        <v>1930195.41</v>
      </c>
      <c r="D252" s="14">
        <v>11</v>
      </c>
      <c r="E252" s="24">
        <v>6141530.8499999996</v>
      </c>
      <c r="F252" s="17">
        <v>35</v>
      </c>
      <c r="G252" s="5">
        <f t="shared" si="6"/>
        <v>8071726.2599999998</v>
      </c>
      <c r="H252" s="5">
        <f t="shared" si="7"/>
        <v>46</v>
      </c>
    </row>
    <row r="253" spans="1:8" x14ac:dyDescent="0.2">
      <c r="A253" s="4"/>
      <c r="B253" s="12" t="s">
        <v>94</v>
      </c>
      <c r="C253" s="13">
        <v>1930195.41</v>
      </c>
      <c r="D253" s="14">
        <v>11</v>
      </c>
      <c r="E253" s="24">
        <v>0</v>
      </c>
      <c r="F253" s="17">
        <v>0</v>
      </c>
      <c r="G253" s="5">
        <f t="shared" si="6"/>
        <v>1930195.41</v>
      </c>
      <c r="H253" s="5">
        <f t="shared" si="7"/>
        <v>11</v>
      </c>
    </row>
    <row r="254" spans="1:8" x14ac:dyDescent="0.2">
      <c r="A254" s="4"/>
      <c r="B254" s="12" t="s">
        <v>93</v>
      </c>
      <c r="C254" s="13">
        <v>1930195.41</v>
      </c>
      <c r="D254" s="14">
        <v>11</v>
      </c>
      <c r="E254" s="24">
        <v>0</v>
      </c>
      <c r="F254" s="17">
        <v>0</v>
      </c>
      <c r="G254" s="5">
        <f t="shared" si="6"/>
        <v>1930195.41</v>
      </c>
      <c r="H254" s="5">
        <f t="shared" si="7"/>
        <v>11</v>
      </c>
    </row>
    <row r="255" spans="1:8" x14ac:dyDescent="0.2">
      <c r="A255" s="4"/>
      <c r="B255" s="12" t="s">
        <v>92</v>
      </c>
      <c r="C255" s="13">
        <v>1930195.41</v>
      </c>
      <c r="D255" s="14">
        <v>11</v>
      </c>
      <c r="E255" s="24">
        <v>0</v>
      </c>
      <c r="F255" s="17">
        <v>0</v>
      </c>
      <c r="G255" s="5">
        <f t="shared" si="6"/>
        <v>1930195.41</v>
      </c>
      <c r="H255" s="5">
        <f t="shared" si="7"/>
        <v>11</v>
      </c>
    </row>
    <row r="256" spans="1:8" x14ac:dyDescent="0.2">
      <c r="A256" s="4"/>
      <c r="B256" s="12" t="s">
        <v>91</v>
      </c>
      <c r="C256" s="13">
        <v>1930195.41</v>
      </c>
      <c r="D256" s="14">
        <v>11</v>
      </c>
      <c r="E256" s="24">
        <v>0</v>
      </c>
      <c r="F256" s="17">
        <v>0</v>
      </c>
      <c r="G256" s="5">
        <f t="shared" si="6"/>
        <v>1930195.41</v>
      </c>
      <c r="H256" s="5">
        <f t="shared" si="7"/>
        <v>11</v>
      </c>
    </row>
    <row r="257" spans="1:8" x14ac:dyDescent="0.2">
      <c r="A257" s="4"/>
      <c r="B257" s="12" t="s">
        <v>90</v>
      </c>
      <c r="C257" s="13">
        <v>1930195.41</v>
      </c>
      <c r="D257" s="14">
        <v>11</v>
      </c>
      <c r="E257" s="24">
        <v>0</v>
      </c>
      <c r="F257" s="17">
        <v>0</v>
      </c>
      <c r="G257" s="5">
        <f t="shared" si="6"/>
        <v>1930195.41</v>
      </c>
      <c r="H257" s="5">
        <f t="shared" si="7"/>
        <v>11</v>
      </c>
    </row>
    <row r="258" spans="1:8" x14ac:dyDescent="0.2">
      <c r="A258" s="4"/>
      <c r="B258" s="12" t="s">
        <v>89</v>
      </c>
      <c r="C258" s="13">
        <v>1930195.41</v>
      </c>
      <c r="D258" s="14">
        <v>11</v>
      </c>
      <c r="E258" s="24">
        <v>0</v>
      </c>
      <c r="F258" s="17">
        <v>0</v>
      </c>
      <c r="G258" s="5">
        <f t="shared" si="6"/>
        <v>1930195.41</v>
      </c>
      <c r="H258" s="5">
        <f t="shared" si="7"/>
        <v>11</v>
      </c>
    </row>
    <row r="259" spans="1:8" x14ac:dyDescent="0.2">
      <c r="A259" s="4"/>
      <c r="B259" s="12" t="s">
        <v>88</v>
      </c>
      <c r="C259" s="13">
        <v>1930195.41</v>
      </c>
      <c r="D259" s="14">
        <v>11</v>
      </c>
      <c r="E259" s="24">
        <v>0</v>
      </c>
      <c r="F259" s="17">
        <v>0</v>
      </c>
      <c r="G259" s="5">
        <f t="shared" si="6"/>
        <v>1930195.41</v>
      </c>
      <c r="H259" s="5">
        <f t="shared" si="7"/>
        <v>11</v>
      </c>
    </row>
    <row r="260" spans="1:8" x14ac:dyDescent="0.2">
      <c r="A260" s="4"/>
      <c r="B260" s="12" t="s">
        <v>87</v>
      </c>
      <c r="C260" s="13">
        <v>1754723.1</v>
      </c>
      <c r="D260" s="14">
        <v>10</v>
      </c>
      <c r="E260" s="24">
        <v>0</v>
      </c>
      <c r="F260" s="17">
        <v>0</v>
      </c>
      <c r="G260" s="5">
        <f t="shared" si="6"/>
        <v>1754723.1</v>
      </c>
      <c r="H260" s="5">
        <f t="shared" si="7"/>
        <v>10</v>
      </c>
    </row>
    <row r="261" spans="1:8" ht="14.25" customHeight="1" x14ac:dyDescent="0.2">
      <c r="A261" s="69"/>
      <c r="B261" s="76" t="s">
        <v>115</v>
      </c>
      <c r="C261" s="71">
        <v>6225659.2000000002</v>
      </c>
      <c r="D261" s="72">
        <v>40</v>
      </c>
      <c r="E261" s="73">
        <v>-1556414.8</v>
      </c>
      <c r="F261" s="74">
        <v>-10</v>
      </c>
      <c r="G261" s="75">
        <f t="shared" ref="G261:G323" si="8">C261+E261</f>
        <v>4669244.4000000004</v>
      </c>
      <c r="H261" s="75">
        <f t="shared" ref="H261:H323" si="9">D261+F261</f>
        <v>30</v>
      </c>
    </row>
    <row r="262" spans="1:8" x14ac:dyDescent="0.2">
      <c r="A262" s="4"/>
      <c r="B262" s="12" t="s">
        <v>98</v>
      </c>
      <c r="C262" s="13">
        <v>466924.44</v>
      </c>
      <c r="D262" s="14">
        <v>3</v>
      </c>
      <c r="E262" s="24">
        <v>-466924.44</v>
      </c>
      <c r="F262" s="17">
        <v>-3</v>
      </c>
      <c r="G262" s="5">
        <f t="shared" si="8"/>
        <v>0</v>
      </c>
      <c r="H262" s="5">
        <f t="shared" si="9"/>
        <v>0</v>
      </c>
    </row>
    <row r="263" spans="1:8" x14ac:dyDescent="0.2">
      <c r="A263" s="4"/>
      <c r="B263" s="12" t="s">
        <v>97</v>
      </c>
      <c r="C263" s="13">
        <v>466924.44</v>
      </c>
      <c r="D263" s="14">
        <v>3</v>
      </c>
      <c r="E263" s="24">
        <v>-155641.48000000001</v>
      </c>
      <c r="F263" s="17">
        <v>-1</v>
      </c>
      <c r="G263" s="5">
        <f t="shared" si="8"/>
        <v>311282.96000000002</v>
      </c>
      <c r="H263" s="5">
        <f t="shared" si="9"/>
        <v>2</v>
      </c>
    </row>
    <row r="264" spans="1:8" x14ac:dyDescent="0.2">
      <c r="A264" s="4"/>
      <c r="B264" s="12" t="s">
        <v>96</v>
      </c>
      <c r="C264" s="13">
        <v>466924.44</v>
      </c>
      <c r="D264" s="14">
        <v>3</v>
      </c>
      <c r="E264" s="24">
        <v>-466924.44</v>
      </c>
      <c r="F264" s="17">
        <v>-3</v>
      </c>
      <c r="G264" s="5">
        <f t="shared" si="8"/>
        <v>0</v>
      </c>
      <c r="H264" s="5">
        <f t="shared" si="9"/>
        <v>0</v>
      </c>
    </row>
    <row r="265" spans="1:8" x14ac:dyDescent="0.2">
      <c r="A265" s="4"/>
      <c r="B265" s="12" t="s">
        <v>95</v>
      </c>
      <c r="C265" s="13">
        <v>466924.44</v>
      </c>
      <c r="D265" s="14">
        <v>3</v>
      </c>
      <c r="E265" s="24">
        <v>-466924.44</v>
      </c>
      <c r="F265" s="17">
        <v>-3</v>
      </c>
      <c r="G265" s="5">
        <f t="shared" si="8"/>
        <v>0</v>
      </c>
      <c r="H265" s="5">
        <f t="shared" si="9"/>
        <v>0</v>
      </c>
    </row>
    <row r="266" spans="1:8" x14ac:dyDescent="0.2">
      <c r="A266" s="4"/>
      <c r="B266" s="12" t="s">
        <v>94</v>
      </c>
      <c r="C266" s="13">
        <v>622565.92000000004</v>
      </c>
      <c r="D266" s="14">
        <v>4</v>
      </c>
      <c r="E266" s="24">
        <v>0</v>
      </c>
      <c r="F266" s="17">
        <v>0</v>
      </c>
      <c r="G266" s="5">
        <f t="shared" si="8"/>
        <v>622565.92000000004</v>
      </c>
      <c r="H266" s="5">
        <f t="shared" si="9"/>
        <v>4</v>
      </c>
    </row>
    <row r="267" spans="1:8" x14ac:dyDescent="0.2">
      <c r="A267" s="4"/>
      <c r="B267" s="12" t="s">
        <v>93</v>
      </c>
      <c r="C267" s="13">
        <v>466924.44</v>
      </c>
      <c r="D267" s="14">
        <v>3</v>
      </c>
      <c r="E267" s="24">
        <v>0</v>
      </c>
      <c r="F267" s="17">
        <v>0</v>
      </c>
      <c r="G267" s="5">
        <f t="shared" si="8"/>
        <v>466924.44</v>
      </c>
      <c r="H267" s="5">
        <f t="shared" si="9"/>
        <v>3</v>
      </c>
    </row>
    <row r="268" spans="1:8" x14ac:dyDescent="0.2">
      <c r="A268" s="4"/>
      <c r="B268" s="12" t="s">
        <v>92</v>
      </c>
      <c r="C268" s="13">
        <v>622565.92000000004</v>
      </c>
      <c r="D268" s="14">
        <v>4</v>
      </c>
      <c r="E268" s="24">
        <v>0</v>
      </c>
      <c r="F268" s="17">
        <v>0</v>
      </c>
      <c r="G268" s="5">
        <f t="shared" si="8"/>
        <v>622565.92000000004</v>
      </c>
      <c r="H268" s="5">
        <f t="shared" si="9"/>
        <v>4</v>
      </c>
    </row>
    <row r="269" spans="1:8" x14ac:dyDescent="0.2">
      <c r="A269" s="4"/>
      <c r="B269" s="12" t="s">
        <v>91</v>
      </c>
      <c r="C269" s="13">
        <v>466924.44</v>
      </c>
      <c r="D269" s="14">
        <v>3</v>
      </c>
      <c r="E269" s="24">
        <v>0</v>
      </c>
      <c r="F269" s="17">
        <v>0</v>
      </c>
      <c r="G269" s="5">
        <f t="shared" si="8"/>
        <v>466924.44</v>
      </c>
      <c r="H269" s="5">
        <f t="shared" si="9"/>
        <v>3</v>
      </c>
    </row>
    <row r="270" spans="1:8" x14ac:dyDescent="0.2">
      <c r="A270" s="4"/>
      <c r="B270" s="12" t="s">
        <v>90</v>
      </c>
      <c r="C270" s="13">
        <v>622565.92000000004</v>
      </c>
      <c r="D270" s="14">
        <v>4</v>
      </c>
      <c r="E270" s="24">
        <v>0</v>
      </c>
      <c r="F270" s="17">
        <v>0</v>
      </c>
      <c r="G270" s="5">
        <f t="shared" si="8"/>
        <v>622565.92000000004</v>
      </c>
      <c r="H270" s="5">
        <f t="shared" si="9"/>
        <v>4</v>
      </c>
    </row>
    <row r="271" spans="1:8" x14ac:dyDescent="0.2">
      <c r="A271" s="4"/>
      <c r="B271" s="12" t="s">
        <v>89</v>
      </c>
      <c r="C271" s="13">
        <v>466924.44</v>
      </c>
      <c r="D271" s="14">
        <v>3</v>
      </c>
      <c r="E271" s="24">
        <v>0</v>
      </c>
      <c r="F271" s="17">
        <v>0</v>
      </c>
      <c r="G271" s="5">
        <f t="shared" si="8"/>
        <v>466924.44</v>
      </c>
      <c r="H271" s="5">
        <f t="shared" si="9"/>
        <v>3</v>
      </c>
    </row>
    <row r="272" spans="1:8" x14ac:dyDescent="0.2">
      <c r="A272" s="4"/>
      <c r="B272" s="12" t="s">
        <v>88</v>
      </c>
      <c r="C272" s="13">
        <v>622565.92000000004</v>
      </c>
      <c r="D272" s="14">
        <v>4</v>
      </c>
      <c r="E272" s="24">
        <v>0</v>
      </c>
      <c r="F272" s="17">
        <v>0</v>
      </c>
      <c r="G272" s="5">
        <f t="shared" si="8"/>
        <v>622565.92000000004</v>
      </c>
      <c r="H272" s="5">
        <f t="shared" si="9"/>
        <v>4</v>
      </c>
    </row>
    <row r="273" spans="1:8" x14ac:dyDescent="0.2">
      <c r="A273" s="4"/>
      <c r="B273" s="12" t="s">
        <v>87</v>
      </c>
      <c r="C273" s="13">
        <v>466924.44</v>
      </c>
      <c r="D273" s="14">
        <v>3</v>
      </c>
      <c r="E273" s="24">
        <v>0</v>
      </c>
      <c r="F273" s="17">
        <v>0</v>
      </c>
      <c r="G273" s="5">
        <f t="shared" si="8"/>
        <v>466924.44</v>
      </c>
      <c r="H273" s="5">
        <f t="shared" si="9"/>
        <v>3</v>
      </c>
    </row>
    <row r="274" spans="1:8" ht="14.25" customHeight="1" x14ac:dyDescent="0.2">
      <c r="A274" s="69"/>
      <c r="B274" s="76" t="s">
        <v>116</v>
      </c>
      <c r="C274" s="71">
        <v>9365648.4000000004</v>
      </c>
      <c r="D274" s="72">
        <v>40</v>
      </c>
      <c r="E274" s="73">
        <v>-936564.84</v>
      </c>
      <c r="F274" s="74">
        <v>-4</v>
      </c>
      <c r="G274" s="75">
        <f t="shared" si="8"/>
        <v>8429083.5600000005</v>
      </c>
      <c r="H274" s="75">
        <f t="shared" si="9"/>
        <v>36</v>
      </c>
    </row>
    <row r="275" spans="1:8" x14ac:dyDescent="0.2">
      <c r="A275" s="4"/>
      <c r="B275" s="12" t="s">
        <v>98</v>
      </c>
      <c r="C275" s="13">
        <v>702423.63</v>
      </c>
      <c r="D275" s="14">
        <v>3</v>
      </c>
      <c r="E275" s="24">
        <v>-702423.63</v>
      </c>
      <c r="F275" s="17">
        <v>-3</v>
      </c>
      <c r="G275" s="5">
        <f t="shared" si="8"/>
        <v>0</v>
      </c>
      <c r="H275" s="5">
        <f t="shared" si="9"/>
        <v>0</v>
      </c>
    </row>
    <row r="276" spans="1:8" x14ac:dyDescent="0.2">
      <c r="A276" s="4"/>
      <c r="B276" s="12" t="s">
        <v>97</v>
      </c>
      <c r="C276" s="13">
        <v>702423.63</v>
      </c>
      <c r="D276" s="14">
        <v>3</v>
      </c>
      <c r="E276" s="24">
        <v>-234141.21</v>
      </c>
      <c r="F276" s="17">
        <v>-1</v>
      </c>
      <c r="G276" s="5">
        <f t="shared" si="8"/>
        <v>468282.42</v>
      </c>
      <c r="H276" s="5">
        <f t="shared" si="9"/>
        <v>2</v>
      </c>
    </row>
    <row r="277" spans="1:8" x14ac:dyDescent="0.2">
      <c r="A277" s="4"/>
      <c r="B277" s="12" t="s">
        <v>96</v>
      </c>
      <c r="C277" s="13">
        <v>702423.63</v>
      </c>
      <c r="D277" s="14">
        <v>3</v>
      </c>
      <c r="E277" s="24">
        <v>0</v>
      </c>
      <c r="F277" s="17">
        <v>0</v>
      </c>
      <c r="G277" s="5">
        <f t="shared" si="8"/>
        <v>702423.63</v>
      </c>
      <c r="H277" s="5">
        <f t="shared" si="9"/>
        <v>3</v>
      </c>
    </row>
    <row r="278" spans="1:8" x14ac:dyDescent="0.2">
      <c r="A278" s="4"/>
      <c r="B278" s="12" t="s">
        <v>95</v>
      </c>
      <c r="C278" s="13">
        <v>702423.63</v>
      </c>
      <c r="D278" s="14">
        <v>3</v>
      </c>
      <c r="E278" s="24">
        <v>0</v>
      </c>
      <c r="F278" s="17">
        <v>0</v>
      </c>
      <c r="G278" s="5">
        <f t="shared" si="8"/>
        <v>702423.63</v>
      </c>
      <c r="H278" s="5">
        <f t="shared" si="9"/>
        <v>3</v>
      </c>
    </row>
    <row r="279" spans="1:8" x14ac:dyDescent="0.2">
      <c r="A279" s="4"/>
      <c r="B279" s="12" t="s">
        <v>94</v>
      </c>
      <c r="C279" s="13">
        <v>702423.63</v>
      </c>
      <c r="D279" s="14">
        <v>3</v>
      </c>
      <c r="E279" s="24">
        <v>0</v>
      </c>
      <c r="F279" s="17">
        <v>0</v>
      </c>
      <c r="G279" s="5">
        <f t="shared" si="8"/>
        <v>702423.63</v>
      </c>
      <c r="H279" s="5">
        <f t="shared" si="9"/>
        <v>3</v>
      </c>
    </row>
    <row r="280" spans="1:8" x14ac:dyDescent="0.2">
      <c r="A280" s="4"/>
      <c r="B280" s="12" t="s">
        <v>93</v>
      </c>
      <c r="C280" s="13">
        <v>702423.63</v>
      </c>
      <c r="D280" s="14">
        <v>3</v>
      </c>
      <c r="E280" s="24">
        <v>0</v>
      </c>
      <c r="F280" s="17">
        <v>0</v>
      </c>
      <c r="G280" s="5">
        <f t="shared" si="8"/>
        <v>702423.63</v>
      </c>
      <c r="H280" s="5">
        <f t="shared" si="9"/>
        <v>3</v>
      </c>
    </row>
    <row r="281" spans="1:8" x14ac:dyDescent="0.2">
      <c r="A281" s="4"/>
      <c r="B281" s="12" t="s">
        <v>92</v>
      </c>
      <c r="C281" s="13">
        <v>936564.84</v>
      </c>
      <c r="D281" s="14">
        <v>4</v>
      </c>
      <c r="E281" s="24">
        <v>0</v>
      </c>
      <c r="F281" s="17">
        <v>0</v>
      </c>
      <c r="G281" s="5">
        <f t="shared" si="8"/>
        <v>936564.84</v>
      </c>
      <c r="H281" s="5">
        <f t="shared" si="9"/>
        <v>4</v>
      </c>
    </row>
    <row r="282" spans="1:8" x14ac:dyDescent="0.2">
      <c r="A282" s="4"/>
      <c r="B282" s="12" t="s">
        <v>91</v>
      </c>
      <c r="C282" s="13">
        <v>702423.63</v>
      </c>
      <c r="D282" s="14">
        <v>3</v>
      </c>
      <c r="E282" s="24">
        <v>0</v>
      </c>
      <c r="F282" s="17">
        <v>0</v>
      </c>
      <c r="G282" s="5">
        <f t="shared" si="8"/>
        <v>702423.63</v>
      </c>
      <c r="H282" s="5">
        <f t="shared" si="9"/>
        <v>3</v>
      </c>
    </row>
    <row r="283" spans="1:8" x14ac:dyDescent="0.2">
      <c r="A283" s="4"/>
      <c r="B283" s="12" t="s">
        <v>90</v>
      </c>
      <c r="C283" s="13">
        <v>936564.84</v>
      </c>
      <c r="D283" s="14">
        <v>4</v>
      </c>
      <c r="E283" s="24">
        <v>0</v>
      </c>
      <c r="F283" s="17">
        <v>0</v>
      </c>
      <c r="G283" s="5">
        <f t="shared" si="8"/>
        <v>936564.84</v>
      </c>
      <c r="H283" s="5">
        <f t="shared" si="9"/>
        <v>4</v>
      </c>
    </row>
    <row r="284" spans="1:8" x14ac:dyDescent="0.2">
      <c r="A284" s="4"/>
      <c r="B284" s="12" t="s">
        <v>89</v>
      </c>
      <c r="C284" s="13">
        <v>702423.63</v>
      </c>
      <c r="D284" s="14">
        <v>3</v>
      </c>
      <c r="E284" s="24">
        <v>0</v>
      </c>
      <c r="F284" s="17">
        <v>0</v>
      </c>
      <c r="G284" s="5">
        <f t="shared" si="8"/>
        <v>702423.63</v>
      </c>
      <c r="H284" s="5">
        <f t="shared" si="9"/>
        <v>3</v>
      </c>
    </row>
    <row r="285" spans="1:8" x14ac:dyDescent="0.2">
      <c r="A285" s="4"/>
      <c r="B285" s="12" t="s">
        <v>88</v>
      </c>
      <c r="C285" s="13">
        <v>936564.84</v>
      </c>
      <c r="D285" s="14">
        <v>4</v>
      </c>
      <c r="E285" s="24">
        <v>0</v>
      </c>
      <c r="F285" s="17">
        <v>0</v>
      </c>
      <c r="G285" s="5">
        <f t="shared" si="8"/>
        <v>936564.84</v>
      </c>
      <c r="H285" s="5">
        <f t="shared" si="9"/>
        <v>4</v>
      </c>
    </row>
    <row r="286" spans="1:8" x14ac:dyDescent="0.2">
      <c r="A286" s="4"/>
      <c r="B286" s="12" t="s">
        <v>87</v>
      </c>
      <c r="C286" s="13">
        <v>936564.84</v>
      </c>
      <c r="D286" s="14">
        <v>4</v>
      </c>
      <c r="E286" s="24">
        <v>0</v>
      </c>
      <c r="F286" s="17">
        <v>0</v>
      </c>
      <c r="G286" s="5">
        <f t="shared" si="8"/>
        <v>936564.84</v>
      </c>
      <c r="H286" s="5">
        <f t="shared" si="9"/>
        <v>4</v>
      </c>
    </row>
    <row r="287" spans="1:8" ht="14.25" customHeight="1" x14ac:dyDescent="0.2">
      <c r="A287" s="69"/>
      <c r="B287" s="76" t="s">
        <v>117</v>
      </c>
      <c r="C287" s="71">
        <v>1477233.48</v>
      </c>
      <c r="D287" s="72">
        <v>2</v>
      </c>
      <c r="E287" s="73">
        <v>-1477233.48</v>
      </c>
      <c r="F287" s="74">
        <v>-2</v>
      </c>
      <c r="G287" s="75">
        <f t="shared" si="8"/>
        <v>0</v>
      </c>
      <c r="H287" s="75">
        <f t="shared" si="9"/>
        <v>0</v>
      </c>
    </row>
    <row r="288" spans="1:8" x14ac:dyDescent="0.2">
      <c r="A288" s="4"/>
      <c r="B288" s="12" t="s">
        <v>98</v>
      </c>
      <c r="C288" s="13">
        <v>738616.74</v>
      </c>
      <c r="D288" s="14">
        <v>1</v>
      </c>
      <c r="E288" s="24">
        <v>-738616.74</v>
      </c>
      <c r="F288" s="17">
        <v>-1</v>
      </c>
      <c r="G288" s="5">
        <f t="shared" si="8"/>
        <v>0</v>
      </c>
      <c r="H288" s="5">
        <f t="shared" si="9"/>
        <v>0</v>
      </c>
    </row>
    <row r="289" spans="1:8" x14ac:dyDescent="0.2">
      <c r="A289" s="4"/>
      <c r="B289" s="12" t="s">
        <v>97</v>
      </c>
      <c r="C289" s="13">
        <v>738616.74</v>
      </c>
      <c r="D289" s="14">
        <v>1</v>
      </c>
      <c r="E289" s="24">
        <v>-738616.74</v>
      </c>
      <c r="F289" s="17">
        <v>-1</v>
      </c>
      <c r="G289" s="5">
        <f t="shared" si="8"/>
        <v>0</v>
      </c>
      <c r="H289" s="5">
        <f t="shared" si="9"/>
        <v>0</v>
      </c>
    </row>
    <row r="290" spans="1:8" ht="12" customHeight="1" x14ac:dyDescent="0.2">
      <c r="A290" s="19">
        <v>560268</v>
      </c>
      <c r="B290" s="128" t="s">
        <v>106</v>
      </c>
      <c r="C290" s="129"/>
      <c r="D290" s="129"/>
      <c r="E290" s="129"/>
      <c r="F290" s="129"/>
      <c r="G290" s="129"/>
      <c r="H290" s="130"/>
    </row>
    <row r="291" spans="1:8" ht="14.25" customHeight="1" x14ac:dyDescent="0.2">
      <c r="A291" s="69"/>
      <c r="B291" s="76" t="s">
        <v>118</v>
      </c>
      <c r="C291" s="71">
        <v>605466.99</v>
      </c>
      <c r="D291" s="72">
        <v>3</v>
      </c>
      <c r="E291" s="73">
        <v>-201822.33</v>
      </c>
      <c r="F291" s="74">
        <v>-1</v>
      </c>
      <c r="G291" s="75">
        <f t="shared" si="8"/>
        <v>403644.66</v>
      </c>
      <c r="H291" s="75">
        <f t="shared" si="9"/>
        <v>2</v>
      </c>
    </row>
    <row r="292" spans="1:8" x14ac:dyDescent="0.2">
      <c r="A292" s="4"/>
      <c r="B292" s="12" t="s">
        <v>98</v>
      </c>
      <c r="C292" s="13">
        <v>201822.33</v>
      </c>
      <c r="D292" s="14">
        <v>1</v>
      </c>
      <c r="E292" s="24">
        <v>-201822.33</v>
      </c>
      <c r="F292" s="17">
        <v>-1</v>
      </c>
      <c r="G292" s="5">
        <f t="shared" si="8"/>
        <v>0</v>
      </c>
      <c r="H292" s="5">
        <f t="shared" si="9"/>
        <v>0</v>
      </c>
    </row>
    <row r="293" spans="1:8" x14ac:dyDescent="0.2">
      <c r="A293" s="4"/>
      <c r="B293" s="12" t="s">
        <v>97</v>
      </c>
      <c r="C293" s="13">
        <v>201822.33</v>
      </c>
      <c r="D293" s="14">
        <v>1</v>
      </c>
      <c r="E293" s="24">
        <v>0</v>
      </c>
      <c r="F293" s="17">
        <v>0</v>
      </c>
      <c r="G293" s="5">
        <f t="shared" si="8"/>
        <v>201822.33</v>
      </c>
      <c r="H293" s="5">
        <f t="shared" si="9"/>
        <v>1</v>
      </c>
    </row>
    <row r="294" spans="1:8" x14ac:dyDescent="0.2">
      <c r="A294" s="4"/>
      <c r="B294" s="12" t="s">
        <v>96</v>
      </c>
      <c r="C294" s="13">
        <v>201822.33</v>
      </c>
      <c r="D294" s="14">
        <v>1</v>
      </c>
      <c r="E294" s="24">
        <v>0</v>
      </c>
      <c r="F294" s="17">
        <v>0</v>
      </c>
      <c r="G294" s="5">
        <f t="shared" si="8"/>
        <v>201822.33</v>
      </c>
      <c r="H294" s="5">
        <f t="shared" si="9"/>
        <v>1</v>
      </c>
    </row>
    <row r="295" spans="1:8" ht="14.25" customHeight="1" x14ac:dyDescent="0.2">
      <c r="A295" s="69"/>
      <c r="B295" s="76" t="s">
        <v>103</v>
      </c>
      <c r="C295" s="71">
        <v>6207605.8200000003</v>
      </c>
      <c r="D295" s="72">
        <v>26</v>
      </c>
      <c r="E295" s="73">
        <v>1193770.3500000001</v>
      </c>
      <c r="F295" s="74">
        <v>5</v>
      </c>
      <c r="G295" s="75">
        <f t="shared" si="8"/>
        <v>7401376.1699999999</v>
      </c>
      <c r="H295" s="75">
        <f t="shared" si="9"/>
        <v>31</v>
      </c>
    </row>
    <row r="296" spans="1:8" x14ac:dyDescent="0.2">
      <c r="A296" s="4"/>
      <c r="B296" s="12" t="s">
        <v>98</v>
      </c>
      <c r="C296" s="13">
        <v>1432524.42</v>
      </c>
      <c r="D296" s="14">
        <v>6</v>
      </c>
      <c r="E296" s="24">
        <v>0</v>
      </c>
      <c r="F296" s="17">
        <v>0</v>
      </c>
      <c r="G296" s="5">
        <f t="shared" si="8"/>
        <v>1432524.42</v>
      </c>
      <c r="H296" s="5">
        <f t="shared" si="9"/>
        <v>6</v>
      </c>
    </row>
    <row r="297" spans="1:8" x14ac:dyDescent="0.2">
      <c r="A297" s="4"/>
      <c r="B297" s="12" t="s">
        <v>97</v>
      </c>
      <c r="C297" s="13">
        <v>955016.28</v>
      </c>
      <c r="D297" s="14">
        <v>4</v>
      </c>
      <c r="E297" s="24">
        <v>0</v>
      </c>
      <c r="F297" s="17">
        <v>0</v>
      </c>
      <c r="G297" s="5">
        <f t="shared" si="8"/>
        <v>955016.28</v>
      </c>
      <c r="H297" s="5">
        <f t="shared" si="9"/>
        <v>4</v>
      </c>
    </row>
    <row r="298" spans="1:8" x14ac:dyDescent="0.2">
      <c r="A298" s="4"/>
      <c r="B298" s="12" t="s">
        <v>96</v>
      </c>
      <c r="C298" s="13">
        <v>477508.14</v>
      </c>
      <c r="D298" s="14">
        <v>2</v>
      </c>
      <c r="E298" s="24">
        <v>0</v>
      </c>
      <c r="F298" s="17">
        <v>0</v>
      </c>
      <c r="G298" s="5">
        <f t="shared" si="8"/>
        <v>477508.14</v>
      </c>
      <c r="H298" s="5">
        <f t="shared" si="9"/>
        <v>2</v>
      </c>
    </row>
    <row r="299" spans="1:8" x14ac:dyDescent="0.2">
      <c r="A299" s="4"/>
      <c r="B299" s="12" t="s">
        <v>95</v>
      </c>
      <c r="C299" s="13">
        <v>477508.14</v>
      </c>
      <c r="D299" s="14">
        <v>2</v>
      </c>
      <c r="E299" s="24">
        <v>1193770.3500000001</v>
      </c>
      <c r="F299" s="17">
        <v>5</v>
      </c>
      <c r="G299" s="5">
        <f t="shared" si="8"/>
        <v>1671278.49</v>
      </c>
      <c r="H299" s="5">
        <f t="shared" si="9"/>
        <v>7</v>
      </c>
    </row>
    <row r="300" spans="1:8" x14ac:dyDescent="0.2">
      <c r="A300" s="4"/>
      <c r="B300" s="12" t="s">
        <v>94</v>
      </c>
      <c r="C300" s="13">
        <v>477508.14</v>
      </c>
      <c r="D300" s="14">
        <v>2</v>
      </c>
      <c r="E300" s="24">
        <v>0</v>
      </c>
      <c r="F300" s="17">
        <v>0</v>
      </c>
      <c r="G300" s="5">
        <f t="shared" si="8"/>
        <v>477508.14</v>
      </c>
      <c r="H300" s="5">
        <f t="shared" si="9"/>
        <v>2</v>
      </c>
    </row>
    <row r="301" spans="1:8" x14ac:dyDescent="0.2">
      <c r="A301" s="4"/>
      <c r="B301" s="12" t="s">
        <v>93</v>
      </c>
      <c r="C301" s="13">
        <v>238754.07</v>
      </c>
      <c r="D301" s="14">
        <v>1</v>
      </c>
      <c r="E301" s="24">
        <v>0</v>
      </c>
      <c r="F301" s="17">
        <v>0</v>
      </c>
      <c r="G301" s="5">
        <f t="shared" si="8"/>
        <v>238754.07</v>
      </c>
      <c r="H301" s="5">
        <f t="shared" si="9"/>
        <v>1</v>
      </c>
    </row>
    <row r="302" spans="1:8" x14ac:dyDescent="0.2">
      <c r="A302" s="4"/>
      <c r="B302" s="12" t="s">
        <v>92</v>
      </c>
      <c r="C302" s="13">
        <v>477508.14</v>
      </c>
      <c r="D302" s="14">
        <v>2</v>
      </c>
      <c r="E302" s="24">
        <v>0</v>
      </c>
      <c r="F302" s="17">
        <v>0</v>
      </c>
      <c r="G302" s="5">
        <f t="shared" si="8"/>
        <v>477508.14</v>
      </c>
      <c r="H302" s="5">
        <f t="shared" si="9"/>
        <v>2</v>
      </c>
    </row>
    <row r="303" spans="1:8" x14ac:dyDescent="0.2">
      <c r="A303" s="4"/>
      <c r="B303" s="12" t="s">
        <v>91</v>
      </c>
      <c r="C303" s="13">
        <v>238754.07</v>
      </c>
      <c r="D303" s="14">
        <v>1</v>
      </c>
      <c r="E303" s="24">
        <v>0</v>
      </c>
      <c r="F303" s="17">
        <v>0</v>
      </c>
      <c r="G303" s="5">
        <f t="shared" si="8"/>
        <v>238754.07</v>
      </c>
      <c r="H303" s="5">
        <f t="shared" si="9"/>
        <v>1</v>
      </c>
    </row>
    <row r="304" spans="1:8" x14ac:dyDescent="0.2">
      <c r="A304" s="4"/>
      <c r="B304" s="12" t="s">
        <v>90</v>
      </c>
      <c r="C304" s="13">
        <v>477508.14</v>
      </c>
      <c r="D304" s="14">
        <v>2</v>
      </c>
      <c r="E304" s="24">
        <v>0</v>
      </c>
      <c r="F304" s="17">
        <v>0</v>
      </c>
      <c r="G304" s="5">
        <f t="shared" si="8"/>
        <v>477508.14</v>
      </c>
      <c r="H304" s="5">
        <f t="shared" si="9"/>
        <v>2</v>
      </c>
    </row>
    <row r="305" spans="1:8" x14ac:dyDescent="0.2">
      <c r="A305" s="4"/>
      <c r="B305" s="12" t="s">
        <v>89</v>
      </c>
      <c r="C305" s="13">
        <v>238754.07</v>
      </c>
      <c r="D305" s="14">
        <v>1</v>
      </c>
      <c r="E305" s="24">
        <v>0</v>
      </c>
      <c r="F305" s="17">
        <v>0</v>
      </c>
      <c r="G305" s="5">
        <f t="shared" si="8"/>
        <v>238754.07</v>
      </c>
      <c r="H305" s="5">
        <f t="shared" si="9"/>
        <v>1</v>
      </c>
    </row>
    <row r="306" spans="1:8" x14ac:dyDescent="0.2">
      <c r="A306" s="4"/>
      <c r="B306" s="12" t="s">
        <v>88</v>
      </c>
      <c r="C306" s="13">
        <v>477508.14</v>
      </c>
      <c r="D306" s="14">
        <v>2</v>
      </c>
      <c r="E306" s="24">
        <v>0</v>
      </c>
      <c r="F306" s="17">
        <v>0</v>
      </c>
      <c r="G306" s="5">
        <f t="shared" si="8"/>
        <v>477508.14</v>
      </c>
      <c r="H306" s="5">
        <f t="shared" si="9"/>
        <v>2</v>
      </c>
    </row>
    <row r="307" spans="1:8" x14ac:dyDescent="0.2">
      <c r="A307" s="4"/>
      <c r="B307" s="12" t="s">
        <v>87</v>
      </c>
      <c r="C307" s="13">
        <v>238754.07</v>
      </c>
      <c r="D307" s="14">
        <v>1</v>
      </c>
      <c r="E307" s="24">
        <v>0</v>
      </c>
      <c r="F307" s="17">
        <v>0</v>
      </c>
      <c r="G307" s="5">
        <f t="shared" si="8"/>
        <v>238754.07</v>
      </c>
      <c r="H307" s="5">
        <f t="shared" si="9"/>
        <v>1</v>
      </c>
    </row>
    <row r="308" spans="1:8" ht="14.25" customHeight="1" x14ac:dyDescent="0.2">
      <c r="A308" s="69"/>
      <c r="B308" s="76" t="s">
        <v>102</v>
      </c>
      <c r="C308" s="71">
        <v>17650662.899999999</v>
      </c>
      <c r="D308" s="72">
        <v>130</v>
      </c>
      <c r="E308" s="73">
        <v>-271548.65999999997</v>
      </c>
      <c r="F308" s="74">
        <v>-2</v>
      </c>
      <c r="G308" s="75">
        <f t="shared" si="8"/>
        <v>17379114.239999998</v>
      </c>
      <c r="H308" s="75">
        <f t="shared" si="9"/>
        <v>128</v>
      </c>
    </row>
    <row r="309" spans="1:8" x14ac:dyDescent="0.2">
      <c r="A309" s="4"/>
      <c r="B309" s="12" t="s">
        <v>98</v>
      </c>
      <c r="C309" s="13">
        <v>1493517.63</v>
      </c>
      <c r="D309" s="14">
        <v>11</v>
      </c>
      <c r="E309" s="24">
        <v>-271548.65999999997</v>
      </c>
      <c r="F309" s="17">
        <v>-2</v>
      </c>
      <c r="G309" s="5">
        <f t="shared" si="8"/>
        <v>1221968.97</v>
      </c>
      <c r="H309" s="5">
        <f t="shared" si="9"/>
        <v>9</v>
      </c>
    </row>
    <row r="310" spans="1:8" x14ac:dyDescent="0.2">
      <c r="A310" s="4"/>
      <c r="B310" s="12" t="s">
        <v>97</v>
      </c>
      <c r="C310" s="13">
        <v>1493517.63</v>
      </c>
      <c r="D310" s="14">
        <v>11</v>
      </c>
      <c r="E310" s="24">
        <v>0</v>
      </c>
      <c r="F310" s="17">
        <v>0</v>
      </c>
      <c r="G310" s="5">
        <f t="shared" si="8"/>
        <v>1493517.63</v>
      </c>
      <c r="H310" s="5">
        <f t="shared" si="9"/>
        <v>11</v>
      </c>
    </row>
    <row r="311" spans="1:8" x14ac:dyDescent="0.2">
      <c r="A311" s="4"/>
      <c r="B311" s="12" t="s">
        <v>96</v>
      </c>
      <c r="C311" s="13">
        <v>1493517.63</v>
      </c>
      <c r="D311" s="14">
        <v>11</v>
      </c>
      <c r="E311" s="24">
        <v>0</v>
      </c>
      <c r="F311" s="17">
        <v>0</v>
      </c>
      <c r="G311" s="5">
        <f t="shared" si="8"/>
        <v>1493517.63</v>
      </c>
      <c r="H311" s="5">
        <f t="shared" si="9"/>
        <v>11</v>
      </c>
    </row>
    <row r="312" spans="1:8" x14ac:dyDescent="0.2">
      <c r="A312" s="4"/>
      <c r="B312" s="12" t="s">
        <v>95</v>
      </c>
      <c r="C312" s="13">
        <v>1493517.63</v>
      </c>
      <c r="D312" s="14">
        <v>11</v>
      </c>
      <c r="E312" s="24">
        <v>0</v>
      </c>
      <c r="F312" s="17">
        <v>0</v>
      </c>
      <c r="G312" s="5">
        <f t="shared" si="8"/>
        <v>1493517.63</v>
      </c>
      <c r="H312" s="5">
        <f t="shared" si="9"/>
        <v>11</v>
      </c>
    </row>
    <row r="313" spans="1:8" x14ac:dyDescent="0.2">
      <c r="A313" s="4"/>
      <c r="B313" s="12" t="s">
        <v>94</v>
      </c>
      <c r="C313" s="13">
        <v>1493517.63</v>
      </c>
      <c r="D313" s="14">
        <v>11</v>
      </c>
      <c r="E313" s="24">
        <v>0</v>
      </c>
      <c r="F313" s="17">
        <v>0</v>
      </c>
      <c r="G313" s="5">
        <f t="shared" si="8"/>
        <v>1493517.63</v>
      </c>
      <c r="H313" s="5">
        <f t="shared" si="9"/>
        <v>11</v>
      </c>
    </row>
    <row r="314" spans="1:8" x14ac:dyDescent="0.2">
      <c r="A314" s="4"/>
      <c r="B314" s="12" t="s">
        <v>93</v>
      </c>
      <c r="C314" s="13">
        <v>1493517.63</v>
      </c>
      <c r="D314" s="14">
        <v>11</v>
      </c>
      <c r="E314" s="24">
        <v>0</v>
      </c>
      <c r="F314" s="17">
        <v>0</v>
      </c>
      <c r="G314" s="5">
        <f t="shared" si="8"/>
        <v>1493517.63</v>
      </c>
      <c r="H314" s="5">
        <f t="shared" si="9"/>
        <v>11</v>
      </c>
    </row>
    <row r="315" spans="1:8" x14ac:dyDescent="0.2">
      <c r="A315" s="4"/>
      <c r="B315" s="12" t="s">
        <v>92</v>
      </c>
      <c r="C315" s="13">
        <v>1493517.63</v>
      </c>
      <c r="D315" s="14">
        <v>11</v>
      </c>
      <c r="E315" s="24">
        <v>0</v>
      </c>
      <c r="F315" s="17">
        <v>0</v>
      </c>
      <c r="G315" s="5">
        <f t="shared" si="8"/>
        <v>1493517.63</v>
      </c>
      <c r="H315" s="5">
        <f t="shared" si="9"/>
        <v>11</v>
      </c>
    </row>
    <row r="316" spans="1:8" x14ac:dyDescent="0.2">
      <c r="A316" s="4"/>
      <c r="B316" s="12" t="s">
        <v>91</v>
      </c>
      <c r="C316" s="13">
        <v>1493517.63</v>
      </c>
      <c r="D316" s="14">
        <v>11</v>
      </c>
      <c r="E316" s="24">
        <v>0</v>
      </c>
      <c r="F316" s="17">
        <v>0</v>
      </c>
      <c r="G316" s="5">
        <f t="shared" si="8"/>
        <v>1493517.63</v>
      </c>
      <c r="H316" s="5">
        <f t="shared" si="9"/>
        <v>11</v>
      </c>
    </row>
    <row r="317" spans="1:8" x14ac:dyDescent="0.2">
      <c r="A317" s="4"/>
      <c r="B317" s="12" t="s">
        <v>90</v>
      </c>
      <c r="C317" s="13">
        <v>1493517.63</v>
      </c>
      <c r="D317" s="14">
        <v>11</v>
      </c>
      <c r="E317" s="24">
        <v>0</v>
      </c>
      <c r="F317" s="17">
        <v>0</v>
      </c>
      <c r="G317" s="5">
        <f t="shared" si="8"/>
        <v>1493517.63</v>
      </c>
      <c r="H317" s="5">
        <f t="shared" si="9"/>
        <v>11</v>
      </c>
    </row>
    <row r="318" spans="1:8" x14ac:dyDescent="0.2">
      <c r="A318" s="4"/>
      <c r="B318" s="12" t="s">
        <v>89</v>
      </c>
      <c r="C318" s="13">
        <v>1357743.3</v>
      </c>
      <c r="D318" s="14">
        <v>10</v>
      </c>
      <c r="E318" s="24">
        <v>0</v>
      </c>
      <c r="F318" s="17">
        <v>0</v>
      </c>
      <c r="G318" s="5">
        <f t="shared" si="8"/>
        <v>1357743.3</v>
      </c>
      <c r="H318" s="5">
        <f t="shared" si="9"/>
        <v>10</v>
      </c>
    </row>
    <row r="319" spans="1:8" x14ac:dyDescent="0.2">
      <c r="A319" s="4"/>
      <c r="B319" s="12" t="s">
        <v>88</v>
      </c>
      <c r="C319" s="13">
        <v>1493517.63</v>
      </c>
      <c r="D319" s="14">
        <v>11</v>
      </c>
      <c r="E319" s="24">
        <v>0</v>
      </c>
      <c r="F319" s="17">
        <v>0</v>
      </c>
      <c r="G319" s="5">
        <f t="shared" si="8"/>
        <v>1493517.63</v>
      </c>
      <c r="H319" s="5">
        <f t="shared" si="9"/>
        <v>11</v>
      </c>
    </row>
    <row r="320" spans="1:8" x14ac:dyDescent="0.2">
      <c r="A320" s="4"/>
      <c r="B320" s="12" t="s">
        <v>87</v>
      </c>
      <c r="C320" s="13">
        <v>1357743.3</v>
      </c>
      <c r="D320" s="14">
        <v>10</v>
      </c>
      <c r="E320" s="24">
        <v>0</v>
      </c>
      <c r="F320" s="17">
        <v>0</v>
      </c>
      <c r="G320" s="5">
        <f t="shared" si="8"/>
        <v>1357743.3</v>
      </c>
      <c r="H320" s="5">
        <f t="shared" si="9"/>
        <v>10</v>
      </c>
    </row>
    <row r="321" spans="1:8" ht="14.25" customHeight="1" x14ac:dyDescent="0.2">
      <c r="A321" s="69"/>
      <c r="B321" s="76" t="s">
        <v>100</v>
      </c>
      <c r="C321" s="71">
        <v>2036652.3</v>
      </c>
      <c r="D321" s="72">
        <v>10</v>
      </c>
      <c r="E321" s="73">
        <v>814660.92</v>
      </c>
      <c r="F321" s="74">
        <v>4</v>
      </c>
      <c r="G321" s="75">
        <f t="shared" si="8"/>
        <v>2851313.22</v>
      </c>
      <c r="H321" s="75">
        <f t="shared" si="9"/>
        <v>14</v>
      </c>
    </row>
    <row r="322" spans="1:8" x14ac:dyDescent="0.2">
      <c r="A322" s="4"/>
      <c r="B322" s="12" t="s">
        <v>98</v>
      </c>
      <c r="C322" s="13">
        <v>203665.23</v>
      </c>
      <c r="D322" s="14">
        <v>1</v>
      </c>
      <c r="E322" s="24">
        <v>0</v>
      </c>
      <c r="F322" s="17">
        <v>0</v>
      </c>
      <c r="G322" s="5">
        <f t="shared" si="8"/>
        <v>203665.23</v>
      </c>
      <c r="H322" s="5">
        <f t="shared" si="9"/>
        <v>1</v>
      </c>
    </row>
    <row r="323" spans="1:8" x14ac:dyDescent="0.2">
      <c r="A323" s="4"/>
      <c r="B323" s="12" t="s">
        <v>97</v>
      </c>
      <c r="C323" s="13">
        <v>203665.23</v>
      </c>
      <c r="D323" s="14">
        <v>1</v>
      </c>
      <c r="E323" s="24">
        <v>0</v>
      </c>
      <c r="F323" s="17">
        <v>0</v>
      </c>
      <c r="G323" s="5">
        <f t="shared" si="8"/>
        <v>203665.23</v>
      </c>
      <c r="H323" s="5">
        <f t="shared" si="9"/>
        <v>1</v>
      </c>
    </row>
    <row r="324" spans="1:8" x14ac:dyDescent="0.2">
      <c r="A324" s="4"/>
      <c r="B324" s="12" t="s">
        <v>96</v>
      </c>
      <c r="C324" s="13">
        <v>203665.23</v>
      </c>
      <c r="D324" s="14">
        <v>1</v>
      </c>
      <c r="E324" s="24">
        <v>0</v>
      </c>
      <c r="F324" s="17">
        <v>0</v>
      </c>
      <c r="G324" s="5">
        <f t="shared" ref="G324:G386" si="10">C324+E324</f>
        <v>203665.23</v>
      </c>
      <c r="H324" s="5">
        <f t="shared" ref="H324:H386" si="11">D324+F324</f>
        <v>1</v>
      </c>
    </row>
    <row r="325" spans="1:8" x14ac:dyDescent="0.2">
      <c r="A325" s="4"/>
      <c r="B325" s="12" t="s">
        <v>95</v>
      </c>
      <c r="C325" s="13">
        <v>203665.23</v>
      </c>
      <c r="D325" s="14">
        <v>1</v>
      </c>
      <c r="E325" s="24">
        <v>814660.92</v>
      </c>
      <c r="F325" s="17">
        <v>4</v>
      </c>
      <c r="G325" s="5">
        <f t="shared" si="10"/>
        <v>1018326.15</v>
      </c>
      <c r="H325" s="5">
        <f t="shared" si="11"/>
        <v>5</v>
      </c>
    </row>
    <row r="326" spans="1:8" x14ac:dyDescent="0.2">
      <c r="A326" s="4"/>
      <c r="B326" s="12" t="s">
        <v>94</v>
      </c>
      <c r="C326" s="13">
        <v>203665.23</v>
      </c>
      <c r="D326" s="14">
        <v>1</v>
      </c>
      <c r="E326" s="24">
        <v>0</v>
      </c>
      <c r="F326" s="17">
        <v>0</v>
      </c>
      <c r="G326" s="5">
        <f t="shared" si="10"/>
        <v>203665.23</v>
      </c>
      <c r="H326" s="5">
        <f t="shared" si="11"/>
        <v>1</v>
      </c>
    </row>
    <row r="327" spans="1:8" x14ac:dyDescent="0.2">
      <c r="A327" s="4"/>
      <c r="B327" s="12" t="s">
        <v>93</v>
      </c>
      <c r="C327" s="13">
        <v>203665.23</v>
      </c>
      <c r="D327" s="14">
        <v>1</v>
      </c>
      <c r="E327" s="24">
        <v>0</v>
      </c>
      <c r="F327" s="17">
        <v>0</v>
      </c>
      <c r="G327" s="5">
        <f t="shared" si="10"/>
        <v>203665.23</v>
      </c>
      <c r="H327" s="5">
        <f t="shared" si="11"/>
        <v>1</v>
      </c>
    </row>
    <row r="328" spans="1:8" x14ac:dyDescent="0.2">
      <c r="A328" s="4"/>
      <c r="B328" s="12" t="s">
        <v>92</v>
      </c>
      <c r="C328" s="13">
        <v>203665.23</v>
      </c>
      <c r="D328" s="14">
        <v>1</v>
      </c>
      <c r="E328" s="24">
        <v>0</v>
      </c>
      <c r="F328" s="17">
        <v>0</v>
      </c>
      <c r="G328" s="5">
        <f t="shared" si="10"/>
        <v>203665.23</v>
      </c>
      <c r="H328" s="5">
        <f t="shared" si="11"/>
        <v>1</v>
      </c>
    </row>
    <row r="329" spans="1:8" x14ac:dyDescent="0.2">
      <c r="A329" s="4"/>
      <c r="B329" s="12" t="s">
        <v>91</v>
      </c>
      <c r="C329" s="13">
        <v>203665.23</v>
      </c>
      <c r="D329" s="14">
        <v>1</v>
      </c>
      <c r="E329" s="24">
        <v>0</v>
      </c>
      <c r="F329" s="17">
        <v>0</v>
      </c>
      <c r="G329" s="5">
        <f t="shared" si="10"/>
        <v>203665.23</v>
      </c>
      <c r="H329" s="5">
        <f t="shared" si="11"/>
        <v>1</v>
      </c>
    </row>
    <row r="330" spans="1:8" x14ac:dyDescent="0.2">
      <c r="A330" s="4"/>
      <c r="B330" s="12" t="s">
        <v>90</v>
      </c>
      <c r="C330" s="13">
        <v>203665.23</v>
      </c>
      <c r="D330" s="14">
        <v>1</v>
      </c>
      <c r="E330" s="24">
        <v>0</v>
      </c>
      <c r="F330" s="17">
        <v>0</v>
      </c>
      <c r="G330" s="5">
        <f t="shared" si="10"/>
        <v>203665.23</v>
      </c>
      <c r="H330" s="5">
        <f t="shared" si="11"/>
        <v>1</v>
      </c>
    </row>
    <row r="331" spans="1:8" x14ac:dyDescent="0.2">
      <c r="A331" s="4"/>
      <c r="B331" s="12" t="s">
        <v>89</v>
      </c>
      <c r="C331" s="13">
        <v>203665.23</v>
      </c>
      <c r="D331" s="14">
        <v>1</v>
      </c>
      <c r="E331" s="24">
        <v>0</v>
      </c>
      <c r="F331" s="17">
        <v>0</v>
      </c>
      <c r="G331" s="5">
        <f t="shared" si="10"/>
        <v>203665.23</v>
      </c>
      <c r="H331" s="5">
        <f t="shared" si="11"/>
        <v>1</v>
      </c>
    </row>
    <row r="332" spans="1:8" ht="14.25" customHeight="1" x14ac:dyDescent="0.2">
      <c r="A332" s="69"/>
      <c r="B332" s="76" t="s">
        <v>99</v>
      </c>
      <c r="C332" s="71">
        <v>32286905.039999999</v>
      </c>
      <c r="D332" s="72">
        <v>184</v>
      </c>
      <c r="E332" s="73">
        <v>-877361.55</v>
      </c>
      <c r="F332" s="74">
        <v>-5</v>
      </c>
      <c r="G332" s="75">
        <f t="shared" si="10"/>
        <v>31409543.489999998</v>
      </c>
      <c r="H332" s="75">
        <f t="shared" si="11"/>
        <v>179</v>
      </c>
    </row>
    <row r="333" spans="1:8" x14ac:dyDescent="0.2">
      <c r="A333" s="4"/>
      <c r="B333" s="12" t="s">
        <v>98</v>
      </c>
      <c r="C333" s="13">
        <v>350944.62</v>
      </c>
      <c r="D333" s="14">
        <v>2</v>
      </c>
      <c r="E333" s="24">
        <v>0</v>
      </c>
      <c r="F333" s="17">
        <v>0</v>
      </c>
      <c r="G333" s="5">
        <f t="shared" si="10"/>
        <v>350944.62</v>
      </c>
      <c r="H333" s="5">
        <f t="shared" si="11"/>
        <v>2</v>
      </c>
    </row>
    <row r="334" spans="1:8" x14ac:dyDescent="0.2">
      <c r="A334" s="4"/>
      <c r="B334" s="12" t="s">
        <v>97</v>
      </c>
      <c r="C334" s="13">
        <v>2807556.96</v>
      </c>
      <c r="D334" s="14">
        <v>16</v>
      </c>
      <c r="E334" s="24">
        <v>-877361.55</v>
      </c>
      <c r="F334" s="17">
        <v>-5</v>
      </c>
      <c r="G334" s="5">
        <f t="shared" si="10"/>
        <v>1930195.41</v>
      </c>
      <c r="H334" s="5">
        <f t="shared" si="11"/>
        <v>11</v>
      </c>
    </row>
    <row r="335" spans="1:8" x14ac:dyDescent="0.2">
      <c r="A335" s="4"/>
      <c r="B335" s="12" t="s">
        <v>96</v>
      </c>
      <c r="C335" s="13">
        <v>2983029.27</v>
      </c>
      <c r="D335" s="14">
        <v>17</v>
      </c>
      <c r="E335" s="24">
        <v>0</v>
      </c>
      <c r="F335" s="17">
        <v>0</v>
      </c>
      <c r="G335" s="5">
        <f t="shared" si="10"/>
        <v>2983029.27</v>
      </c>
      <c r="H335" s="5">
        <f t="shared" si="11"/>
        <v>17</v>
      </c>
    </row>
    <row r="336" spans="1:8" x14ac:dyDescent="0.2">
      <c r="A336" s="4"/>
      <c r="B336" s="12" t="s">
        <v>95</v>
      </c>
      <c r="C336" s="13">
        <v>2983029.27</v>
      </c>
      <c r="D336" s="14">
        <v>17</v>
      </c>
      <c r="E336" s="24">
        <v>0</v>
      </c>
      <c r="F336" s="17">
        <v>0</v>
      </c>
      <c r="G336" s="5">
        <f t="shared" si="10"/>
        <v>2983029.27</v>
      </c>
      <c r="H336" s="5">
        <f t="shared" si="11"/>
        <v>17</v>
      </c>
    </row>
    <row r="337" spans="1:8" x14ac:dyDescent="0.2">
      <c r="A337" s="4"/>
      <c r="B337" s="12" t="s">
        <v>94</v>
      </c>
      <c r="C337" s="13">
        <v>2983029.27</v>
      </c>
      <c r="D337" s="14">
        <v>17</v>
      </c>
      <c r="E337" s="24">
        <v>0</v>
      </c>
      <c r="F337" s="17">
        <v>0</v>
      </c>
      <c r="G337" s="5">
        <f t="shared" si="10"/>
        <v>2983029.27</v>
      </c>
      <c r="H337" s="5">
        <f t="shared" si="11"/>
        <v>17</v>
      </c>
    </row>
    <row r="338" spans="1:8" x14ac:dyDescent="0.2">
      <c r="A338" s="4"/>
      <c r="B338" s="12" t="s">
        <v>93</v>
      </c>
      <c r="C338" s="13">
        <v>2807556.96</v>
      </c>
      <c r="D338" s="14">
        <v>16</v>
      </c>
      <c r="E338" s="24">
        <v>0</v>
      </c>
      <c r="F338" s="17">
        <v>0</v>
      </c>
      <c r="G338" s="5">
        <f t="shared" si="10"/>
        <v>2807556.96</v>
      </c>
      <c r="H338" s="5">
        <f t="shared" si="11"/>
        <v>16</v>
      </c>
    </row>
    <row r="339" spans="1:8" x14ac:dyDescent="0.2">
      <c r="A339" s="4"/>
      <c r="B339" s="12" t="s">
        <v>92</v>
      </c>
      <c r="C339" s="13">
        <v>2983029.27</v>
      </c>
      <c r="D339" s="14">
        <v>17</v>
      </c>
      <c r="E339" s="24">
        <v>0</v>
      </c>
      <c r="F339" s="17">
        <v>0</v>
      </c>
      <c r="G339" s="5">
        <f t="shared" si="10"/>
        <v>2983029.27</v>
      </c>
      <c r="H339" s="5">
        <f t="shared" si="11"/>
        <v>17</v>
      </c>
    </row>
    <row r="340" spans="1:8" x14ac:dyDescent="0.2">
      <c r="A340" s="4"/>
      <c r="B340" s="12" t="s">
        <v>91</v>
      </c>
      <c r="C340" s="13">
        <v>2807556.96</v>
      </c>
      <c r="D340" s="14">
        <v>16</v>
      </c>
      <c r="E340" s="24">
        <v>0</v>
      </c>
      <c r="F340" s="17">
        <v>0</v>
      </c>
      <c r="G340" s="5">
        <f t="shared" si="10"/>
        <v>2807556.96</v>
      </c>
      <c r="H340" s="5">
        <f t="shared" si="11"/>
        <v>16</v>
      </c>
    </row>
    <row r="341" spans="1:8" x14ac:dyDescent="0.2">
      <c r="A341" s="4"/>
      <c r="B341" s="12" t="s">
        <v>90</v>
      </c>
      <c r="C341" s="13">
        <v>2983029.27</v>
      </c>
      <c r="D341" s="14">
        <v>17</v>
      </c>
      <c r="E341" s="24">
        <v>0</v>
      </c>
      <c r="F341" s="17">
        <v>0</v>
      </c>
      <c r="G341" s="5">
        <f t="shared" si="10"/>
        <v>2983029.27</v>
      </c>
      <c r="H341" s="5">
        <f t="shared" si="11"/>
        <v>17</v>
      </c>
    </row>
    <row r="342" spans="1:8" x14ac:dyDescent="0.2">
      <c r="A342" s="4"/>
      <c r="B342" s="12" t="s">
        <v>89</v>
      </c>
      <c r="C342" s="13">
        <v>2807556.96</v>
      </c>
      <c r="D342" s="14">
        <v>16</v>
      </c>
      <c r="E342" s="24">
        <v>0</v>
      </c>
      <c r="F342" s="17">
        <v>0</v>
      </c>
      <c r="G342" s="5">
        <f t="shared" si="10"/>
        <v>2807556.96</v>
      </c>
      <c r="H342" s="5">
        <f t="shared" si="11"/>
        <v>16</v>
      </c>
    </row>
    <row r="343" spans="1:8" x14ac:dyDescent="0.2">
      <c r="A343" s="4"/>
      <c r="B343" s="12" t="s">
        <v>88</v>
      </c>
      <c r="C343" s="13">
        <v>2983029.27</v>
      </c>
      <c r="D343" s="14">
        <v>17</v>
      </c>
      <c r="E343" s="24">
        <v>0</v>
      </c>
      <c r="F343" s="17">
        <v>0</v>
      </c>
      <c r="G343" s="5">
        <f t="shared" si="10"/>
        <v>2983029.27</v>
      </c>
      <c r="H343" s="5">
        <f t="shared" si="11"/>
        <v>17</v>
      </c>
    </row>
    <row r="344" spans="1:8" x14ac:dyDescent="0.2">
      <c r="A344" s="4"/>
      <c r="B344" s="12" t="s">
        <v>87</v>
      </c>
      <c r="C344" s="13">
        <v>2807556.96</v>
      </c>
      <c r="D344" s="14">
        <v>16</v>
      </c>
      <c r="E344" s="24">
        <v>0</v>
      </c>
      <c r="F344" s="17">
        <v>0</v>
      </c>
      <c r="G344" s="5">
        <f t="shared" si="10"/>
        <v>2807556.96</v>
      </c>
      <c r="H344" s="5">
        <f t="shared" si="11"/>
        <v>16</v>
      </c>
    </row>
    <row r="345" spans="1:8" ht="14.25" customHeight="1" x14ac:dyDescent="0.2">
      <c r="A345" s="69"/>
      <c r="B345" s="76" t="s">
        <v>117</v>
      </c>
      <c r="C345" s="71">
        <v>1477233.48</v>
      </c>
      <c r="D345" s="72">
        <v>2</v>
      </c>
      <c r="E345" s="73">
        <v>-738616.74</v>
      </c>
      <c r="F345" s="74">
        <v>-1</v>
      </c>
      <c r="G345" s="75">
        <f t="shared" si="10"/>
        <v>738616.74</v>
      </c>
      <c r="H345" s="75">
        <f t="shared" si="11"/>
        <v>1</v>
      </c>
    </row>
    <row r="346" spans="1:8" x14ac:dyDescent="0.2">
      <c r="A346" s="4"/>
      <c r="B346" s="12" t="s">
        <v>98</v>
      </c>
      <c r="C346" s="13">
        <v>738616.74</v>
      </c>
      <c r="D346" s="14">
        <v>1</v>
      </c>
      <c r="E346" s="24">
        <v>-738616.74</v>
      </c>
      <c r="F346" s="17">
        <v>-1</v>
      </c>
      <c r="G346" s="5">
        <f t="shared" si="10"/>
        <v>0</v>
      </c>
      <c r="H346" s="5">
        <f t="shared" si="11"/>
        <v>0</v>
      </c>
    </row>
    <row r="347" spans="1:8" x14ac:dyDescent="0.2">
      <c r="A347" s="4"/>
      <c r="B347" s="12" t="s">
        <v>97</v>
      </c>
      <c r="C347" s="13">
        <v>738616.74</v>
      </c>
      <c r="D347" s="14">
        <v>1</v>
      </c>
      <c r="E347" s="24">
        <v>0</v>
      </c>
      <c r="F347" s="17">
        <v>0</v>
      </c>
      <c r="G347" s="5">
        <f t="shared" si="10"/>
        <v>738616.74</v>
      </c>
      <c r="H347" s="5">
        <f t="shared" si="11"/>
        <v>1</v>
      </c>
    </row>
    <row r="348" spans="1:8" x14ac:dyDescent="0.2">
      <c r="A348" s="19">
        <v>560001</v>
      </c>
      <c r="B348" s="128" t="s">
        <v>119</v>
      </c>
      <c r="C348" s="129"/>
      <c r="D348" s="129"/>
      <c r="E348" s="129"/>
      <c r="F348" s="129"/>
      <c r="G348" s="129"/>
      <c r="H348" s="130"/>
    </row>
    <row r="349" spans="1:8" ht="14.25" customHeight="1" x14ac:dyDescent="0.2">
      <c r="A349" s="69"/>
      <c r="B349" s="76" t="s">
        <v>105</v>
      </c>
      <c r="C349" s="71">
        <v>43689381.640000001</v>
      </c>
      <c r="D349" s="72">
        <v>239</v>
      </c>
      <c r="E349" s="73">
        <v>-1462406.08</v>
      </c>
      <c r="F349" s="74">
        <v>-8</v>
      </c>
      <c r="G349" s="75">
        <f t="shared" si="10"/>
        <v>42226975.560000002</v>
      </c>
      <c r="H349" s="75">
        <f t="shared" si="11"/>
        <v>231</v>
      </c>
    </row>
    <row r="350" spans="1:8" x14ac:dyDescent="0.2">
      <c r="A350" s="4"/>
      <c r="B350" s="12" t="s">
        <v>98</v>
      </c>
      <c r="C350" s="13">
        <v>3656015.2</v>
      </c>
      <c r="D350" s="14">
        <v>20</v>
      </c>
      <c r="E350" s="24">
        <v>0</v>
      </c>
      <c r="F350" s="17">
        <v>0</v>
      </c>
      <c r="G350" s="5">
        <f t="shared" si="10"/>
        <v>3656015.2</v>
      </c>
      <c r="H350" s="5">
        <f t="shared" si="11"/>
        <v>20</v>
      </c>
    </row>
    <row r="351" spans="1:8" x14ac:dyDescent="0.2">
      <c r="A351" s="4"/>
      <c r="B351" s="12" t="s">
        <v>97</v>
      </c>
      <c r="C351" s="13">
        <v>3656015.2</v>
      </c>
      <c r="D351" s="14">
        <v>20</v>
      </c>
      <c r="E351" s="24">
        <v>0</v>
      </c>
      <c r="F351" s="17">
        <v>0</v>
      </c>
      <c r="G351" s="5">
        <f t="shared" si="10"/>
        <v>3656015.2</v>
      </c>
      <c r="H351" s="5">
        <f t="shared" si="11"/>
        <v>20</v>
      </c>
    </row>
    <row r="352" spans="1:8" x14ac:dyDescent="0.2">
      <c r="A352" s="4"/>
      <c r="B352" s="12" t="s">
        <v>96</v>
      </c>
      <c r="C352" s="13">
        <v>3656015.2</v>
      </c>
      <c r="D352" s="14">
        <v>20</v>
      </c>
      <c r="E352" s="24">
        <v>-914003.8</v>
      </c>
      <c r="F352" s="17">
        <v>-5</v>
      </c>
      <c r="G352" s="5">
        <f t="shared" si="10"/>
        <v>2742011.4</v>
      </c>
      <c r="H352" s="5">
        <f t="shared" si="11"/>
        <v>15</v>
      </c>
    </row>
    <row r="353" spans="1:8" x14ac:dyDescent="0.2">
      <c r="A353" s="4"/>
      <c r="B353" s="12" t="s">
        <v>95</v>
      </c>
      <c r="C353" s="13">
        <v>3656015.2</v>
      </c>
      <c r="D353" s="14">
        <v>20</v>
      </c>
      <c r="E353" s="24">
        <v>-548402.28</v>
      </c>
      <c r="F353" s="17">
        <v>-3</v>
      </c>
      <c r="G353" s="5">
        <f t="shared" si="10"/>
        <v>3107612.92</v>
      </c>
      <c r="H353" s="5">
        <f t="shared" si="11"/>
        <v>17</v>
      </c>
    </row>
    <row r="354" spans="1:8" x14ac:dyDescent="0.2">
      <c r="A354" s="4"/>
      <c r="B354" s="12" t="s">
        <v>94</v>
      </c>
      <c r="C354" s="13">
        <v>3656015.2</v>
      </c>
      <c r="D354" s="14">
        <v>20</v>
      </c>
      <c r="E354" s="24">
        <v>0</v>
      </c>
      <c r="F354" s="17">
        <v>0</v>
      </c>
      <c r="G354" s="5">
        <f t="shared" si="10"/>
        <v>3656015.2</v>
      </c>
      <c r="H354" s="5">
        <f t="shared" si="11"/>
        <v>20</v>
      </c>
    </row>
    <row r="355" spans="1:8" x14ac:dyDescent="0.2">
      <c r="A355" s="4"/>
      <c r="B355" s="12" t="s">
        <v>93</v>
      </c>
      <c r="C355" s="13">
        <v>3656015.2</v>
      </c>
      <c r="D355" s="14">
        <v>20</v>
      </c>
      <c r="E355" s="24">
        <v>0</v>
      </c>
      <c r="F355" s="17">
        <v>0</v>
      </c>
      <c r="G355" s="5">
        <f t="shared" si="10"/>
        <v>3656015.2</v>
      </c>
      <c r="H355" s="5">
        <f t="shared" si="11"/>
        <v>20</v>
      </c>
    </row>
    <row r="356" spans="1:8" x14ac:dyDescent="0.2">
      <c r="A356" s="4"/>
      <c r="B356" s="12" t="s">
        <v>92</v>
      </c>
      <c r="C356" s="13">
        <v>3656015.2</v>
      </c>
      <c r="D356" s="14">
        <v>20</v>
      </c>
      <c r="E356" s="24">
        <v>0</v>
      </c>
      <c r="F356" s="17">
        <v>0</v>
      </c>
      <c r="G356" s="5">
        <f t="shared" si="10"/>
        <v>3656015.2</v>
      </c>
      <c r="H356" s="5">
        <f t="shared" si="11"/>
        <v>20</v>
      </c>
    </row>
    <row r="357" spans="1:8" x14ac:dyDescent="0.2">
      <c r="A357" s="4"/>
      <c r="B357" s="12" t="s">
        <v>91</v>
      </c>
      <c r="C357" s="13">
        <v>3656015.2</v>
      </c>
      <c r="D357" s="14">
        <v>20</v>
      </c>
      <c r="E357" s="24">
        <v>0</v>
      </c>
      <c r="F357" s="17">
        <v>0</v>
      </c>
      <c r="G357" s="5">
        <f t="shared" si="10"/>
        <v>3656015.2</v>
      </c>
      <c r="H357" s="5">
        <f t="shared" si="11"/>
        <v>20</v>
      </c>
    </row>
    <row r="358" spans="1:8" x14ac:dyDescent="0.2">
      <c r="A358" s="4"/>
      <c r="B358" s="12" t="s">
        <v>90</v>
      </c>
      <c r="C358" s="13">
        <v>3656015.2</v>
      </c>
      <c r="D358" s="14">
        <v>20</v>
      </c>
      <c r="E358" s="24">
        <v>0</v>
      </c>
      <c r="F358" s="17">
        <v>0</v>
      </c>
      <c r="G358" s="5">
        <f t="shared" si="10"/>
        <v>3656015.2</v>
      </c>
      <c r="H358" s="5">
        <f t="shared" si="11"/>
        <v>20</v>
      </c>
    </row>
    <row r="359" spans="1:8" x14ac:dyDescent="0.2">
      <c r="A359" s="4"/>
      <c r="B359" s="12" t="s">
        <v>89</v>
      </c>
      <c r="C359" s="13">
        <v>3656015.2</v>
      </c>
      <c r="D359" s="14">
        <v>20</v>
      </c>
      <c r="E359" s="24">
        <v>0</v>
      </c>
      <c r="F359" s="17">
        <v>0</v>
      </c>
      <c r="G359" s="5">
        <f t="shared" si="10"/>
        <v>3656015.2</v>
      </c>
      <c r="H359" s="5">
        <f t="shared" si="11"/>
        <v>20</v>
      </c>
    </row>
    <row r="360" spans="1:8" x14ac:dyDescent="0.2">
      <c r="A360" s="4"/>
      <c r="B360" s="12" t="s">
        <v>88</v>
      </c>
      <c r="C360" s="13">
        <v>3656015.2</v>
      </c>
      <c r="D360" s="14">
        <v>20</v>
      </c>
      <c r="E360" s="24">
        <v>0</v>
      </c>
      <c r="F360" s="17">
        <v>0</v>
      </c>
      <c r="G360" s="5">
        <f t="shared" si="10"/>
        <v>3656015.2</v>
      </c>
      <c r="H360" s="5">
        <f t="shared" si="11"/>
        <v>20</v>
      </c>
    </row>
    <row r="361" spans="1:8" x14ac:dyDescent="0.2">
      <c r="A361" s="4"/>
      <c r="B361" s="12" t="s">
        <v>87</v>
      </c>
      <c r="C361" s="13">
        <v>3473214.44</v>
      </c>
      <c r="D361" s="14">
        <v>19</v>
      </c>
      <c r="E361" s="24">
        <v>0</v>
      </c>
      <c r="F361" s="17">
        <v>0</v>
      </c>
      <c r="G361" s="5">
        <f t="shared" si="10"/>
        <v>3473214.44</v>
      </c>
      <c r="H361" s="5">
        <f t="shared" si="11"/>
        <v>19</v>
      </c>
    </row>
    <row r="362" spans="1:8" ht="14.25" customHeight="1" x14ac:dyDescent="0.2">
      <c r="A362" s="69"/>
      <c r="B362" s="76" t="s">
        <v>104</v>
      </c>
      <c r="C362" s="71">
        <v>28473040.350000001</v>
      </c>
      <c r="D362" s="72">
        <v>135</v>
      </c>
      <c r="E362" s="73">
        <v>-421822.82</v>
      </c>
      <c r="F362" s="74">
        <v>-2</v>
      </c>
      <c r="G362" s="75">
        <f t="shared" si="10"/>
        <v>28051217.530000001</v>
      </c>
      <c r="H362" s="75">
        <f t="shared" si="11"/>
        <v>133</v>
      </c>
    </row>
    <row r="363" spans="1:8" x14ac:dyDescent="0.2">
      <c r="A363" s="4"/>
      <c r="B363" s="12" t="s">
        <v>98</v>
      </c>
      <c r="C363" s="13">
        <v>2320025.5099999998</v>
      </c>
      <c r="D363" s="14">
        <v>11</v>
      </c>
      <c r="E363" s="24">
        <v>0</v>
      </c>
      <c r="F363" s="17">
        <v>0</v>
      </c>
      <c r="G363" s="5">
        <f t="shared" si="10"/>
        <v>2320025.5099999998</v>
      </c>
      <c r="H363" s="5">
        <f t="shared" si="11"/>
        <v>11</v>
      </c>
    </row>
    <row r="364" spans="1:8" x14ac:dyDescent="0.2">
      <c r="A364" s="4"/>
      <c r="B364" s="12" t="s">
        <v>97</v>
      </c>
      <c r="C364" s="13">
        <v>2320025.5099999998</v>
      </c>
      <c r="D364" s="14">
        <v>11</v>
      </c>
      <c r="E364" s="24">
        <v>-421822.82</v>
      </c>
      <c r="F364" s="17">
        <v>-2</v>
      </c>
      <c r="G364" s="5">
        <f t="shared" si="10"/>
        <v>1898202.69</v>
      </c>
      <c r="H364" s="5">
        <f t="shared" si="11"/>
        <v>9</v>
      </c>
    </row>
    <row r="365" spans="1:8" x14ac:dyDescent="0.2">
      <c r="A365" s="4"/>
      <c r="B365" s="12" t="s">
        <v>96</v>
      </c>
      <c r="C365" s="13">
        <v>2320025.5099999998</v>
      </c>
      <c r="D365" s="14">
        <v>11</v>
      </c>
      <c r="E365" s="24">
        <v>0</v>
      </c>
      <c r="F365" s="17">
        <v>0</v>
      </c>
      <c r="G365" s="5">
        <f t="shared" si="10"/>
        <v>2320025.5099999998</v>
      </c>
      <c r="H365" s="5">
        <f t="shared" si="11"/>
        <v>11</v>
      </c>
    </row>
    <row r="366" spans="1:8" x14ac:dyDescent="0.2">
      <c r="A366" s="4"/>
      <c r="B366" s="12" t="s">
        <v>95</v>
      </c>
      <c r="C366" s="13">
        <v>2320025.5099999998</v>
      </c>
      <c r="D366" s="14">
        <v>11</v>
      </c>
      <c r="E366" s="24">
        <v>0</v>
      </c>
      <c r="F366" s="17">
        <v>0</v>
      </c>
      <c r="G366" s="5">
        <f t="shared" si="10"/>
        <v>2320025.5099999998</v>
      </c>
      <c r="H366" s="5">
        <f t="shared" si="11"/>
        <v>11</v>
      </c>
    </row>
    <row r="367" spans="1:8" x14ac:dyDescent="0.2">
      <c r="A367" s="4"/>
      <c r="B367" s="12" t="s">
        <v>94</v>
      </c>
      <c r="C367" s="13">
        <v>2320025.5099999998</v>
      </c>
      <c r="D367" s="14">
        <v>11</v>
      </c>
      <c r="E367" s="24">
        <v>0</v>
      </c>
      <c r="F367" s="17">
        <v>0</v>
      </c>
      <c r="G367" s="5">
        <f t="shared" si="10"/>
        <v>2320025.5099999998</v>
      </c>
      <c r="H367" s="5">
        <f t="shared" si="11"/>
        <v>11</v>
      </c>
    </row>
    <row r="368" spans="1:8" x14ac:dyDescent="0.2">
      <c r="A368" s="4"/>
      <c r="B368" s="12" t="s">
        <v>93</v>
      </c>
      <c r="C368" s="13">
        <v>2320025.5099999998</v>
      </c>
      <c r="D368" s="14">
        <v>11</v>
      </c>
      <c r="E368" s="24">
        <v>0</v>
      </c>
      <c r="F368" s="17">
        <v>0</v>
      </c>
      <c r="G368" s="5">
        <f t="shared" si="10"/>
        <v>2320025.5099999998</v>
      </c>
      <c r="H368" s="5">
        <f t="shared" si="11"/>
        <v>11</v>
      </c>
    </row>
    <row r="369" spans="1:8" x14ac:dyDescent="0.2">
      <c r="A369" s="4"/>
      <c r="B369" s="12" t="s">
        <v>92</v>
      </c>
      <c r="C369" s="13">
        <v>2530936.92</v>
      </c>
      <c r="D369" s="14">
        <v>12</v>
      </c>
      <c r="E369" s="24">
        <v>0</v>
      </c>
      <c r="F369" s="17">
        <v>0</v>
      </c>
      <c r="G369" s="5">
        <f t="shared" si="10"/>
        <v>2530936.92</v>
      </c>
      <c r="H369" s="5">
        <f t="shared" si="11"/>
        <v>12</v>
      </c>
    </row>
    <row r="370" spans="1:8" x14ac:dyDescent="0.2">
      <c r="A370" s="4"/>
      <c r="B370" s="12" t="s">
        <v>91</v>
      </c>
      <c r="C370" s="13">
        <v>2320025.5099999998</v>
      </c>
      <c r="D370" s="14">
        <v>11</v>
      </c>
      <c r="E370" s="24">
        <v>0</v>
      </c>
      <c r="F370" s="17">
        <v>0</v>
      </c>
      <c r="G370" s="5">
        <f t="shared" si="10"/>
        <v>2320025.5099999998</v>
      </c>
      <c r="H370" s="5">
        <f t="shared" si="11"/>
        <v>11</v>
      </c>
    </row>
    <row r="371" spans="1:8" x14ac:dyDescent="0.2">
      <c r="A371" s="4"/>
      <c r="B371" s="12" t="s">
        <v>90</v>
      </c>
      <c r="C371" s="13">
        <v>2530936.92</v>
      </c>
      <c r="D371" s="14">
        <v>12</v>
      </c>
      <c r="E371" s="24">
        <v>0</v>
      </c>
      <c r="F371" s="17">
        <v>0</v>
      </c>
      <c r="G371" s="5">
        <f t="shared" si="10"/>
        <v>2530936.92</v>
      </c>
      <c r="H371" s="5">
        <f t="shared" si="11"/>
        <v>12</v>
      </c>
    </row>
    <row r="372" spans="1:8" x14ac:dyDescent="0.2">
      <c r="A372" s="4"/>
      <c r="B372" s="12" t="s">
        <v>89</v>
      </c>
      <c r="C372" s="13">
        <v>2320025.5099999998</v>
      </c>
      <c r="D372" s="14">
        <v>11</v>
      </c>
      <c r="E372" s="24">
        <v>0</v>
      </c>
      <c r="F372" s="17">
        <v>0</v>
      </c>
      <c r="G372" s="5">
        <f t="shared" si="10"/>
        <v>2320025.5099999998</v>
      </c>
      <c r="H372" s="5">
        <f t="shared" si="11"/>
        <v>11</v>
      </c>
    </row>
    <row r="373" spans="1:8" x14ac:dyDescent="0.2">
      <c r="A373" s="4"/>
      <c r="B373" s="12" t="s">
        <v>88</v>
      </c>
      <c r="C373" s="13">
        <v>2530936.92</v>
      </c>
      <c r="D373" s="14">
        <v>12</v>
      </c>
      <c r="E373" s="24">
        <v>0</v>
      </c>
      <c r="F373" s="17">
        <v>0</v>
      </c>
      <c r="G373" s="5">
        <f t="shared" si="10"/>
        <v>2530936.92</v>
      </c>
      <c r="H373" s="5">
        <f t="shared" si="11"/>
        <v>12</v>
      </c>
    </row>
    <row r="374" spans="1:8" x14ac:dyDescent="0.2">
      <c r="A374" s="4"/>
      <c r="B374" s="12" t="s">
        <v>87</v>
      </c>
      <c r="C374" s="13">
        <v>2320025.5099999998</v>
      </c>
      <c r="D374" s="14">
        <v>11</v>
      </c>
      <c r="E374" s="24">
        <v>0</v>
      </c>
      <c r="F374" s="17">
        <v>0</v>
      </c>
      <c r="G374" s="5">
        <f t="shared" si="10"/>
        <v>2320025.5099999998</v>
      </c>
      <c r="H374" s="5">
        <f t="shared" si="11"/>
        <v>11</v>
      </c>
    </row>
    <row r="375" spans="1:8" ht="14.25" customHeight="1" x14ac:dyDescent="0.2">
      <c r="A375" s="69"/>
      <c r="B375" s="76" t="s">
        <v>101</v>
      </c>
      <c r="C375" s="71">
        <v>13273937.369999999</v>
      </c>
      <c r="D375" s="72">
        <v>81</v>
      </c>
      <c r="E375" s="73">
        <v>491627.31</v>
      </c>
      <c r="F375" s="74">
        <v>3</v>
      </c>
      <c r="G375" s="75">
        <f t="shared" si="10"/>
        <v>13765564.68</v>
      </c>
      <c r="H375" s="75">
        <f t="shared" si="11"/>
        <v>84</v>
      </c>
    </row>
    <row r="376" spans="1:8" x14ac:dyDescent="0.2">
      <c r="A376" s="4"/>
      <c r="B376" s="12" t="s">
        <v>98</v>
      </c>
      <c r="C376" s="13">
        <v>1147130.3899999999</v>
      </c>
      <c r="D376" s="14">
        <v>7</v>
      </c>
      <c r="E376" s="24">
        <v>0</v>
      </c>
      <c r="F376" s="17">
        <v>0</v>
      </c>
      <c r="G376" s="5">
        <f t="shared" si="10"/>
        <v>1147130.3899999999</v>
      </c>
      <c r="H376" s="5">
        <f t="shared" si="11"/>
        <v>7</v>
      </c>
    </row>
    <row r="377" spans="1:8" x14ac:dyDescent="0.2">
      <c r="A377" s="4"/>
      <c r="B377" s="12" t="s">
        <v>97</v>
      </c>
      <c r="C377" s="13">
        <v>1147130.3899999999</v>
      </c>
      <c r="D377" s="14">
        <v>7</v>
      </c>
      <c r="E377" s="24">
        <v>0</v>
      </c>
      <c r="F377" s="17">
        <v>0</v>
      </c>
      <c r="G377" s="5">
        <f t="shared" si="10"/>
        <v>1147130.3899999999</v>
      </c>
      <c r="H377" s="5">
        <f t="shared" si="11"/>
        <v>7</v>
      </c>
    </row>
    <row r="378" spans="1:8" x14ac:dyDescent="0.2">
      <c r="A378" s="4"/>
      <c r="B378" s="12" t="s">
        <v>96</v>
      </c>
      <c r="C378" s="13">
        <v>1147130.3899999999</v>
      </c>
      <c r="D378" s="14">
        <v>7</v>
      </c>
      <c r="E378" s="24">
        <v>0</v>
      </c>
      <c r="F378" s="17">
        <v>0</v>
      </c>
      <c r="G378" s="5">
        <f t="shared" si="10"/>
        <v>1147130.3899999999</v>
      </c>
      <c r="H378" s="5">
        <f t="shared" si="11"/>
        <v>7</v>
      </c>
    </row>
    <row r="379" spans="1:8" x14ac:dyDescent="0.2">
      <c r="A379" s="4"/>
      <c r="B379" s="12" t="s">
        <v>95</v>
      </c>
      <c r="C379" s="13">
        <v>1147130.3899999999</v>
      </c>
      <c r="D379" s="14">
        <v>7</v>
      </c>
      <c r="E379" s="24">
        <v>491627.31</v>
      </c>
      <c r="F379" s="17">
        <v>3</v>
      </c>
      <c r="G379" s="5">
        <f t="shared" si="10"/>
        <v>1638757.7</v>
      </c>
      <c r="H379" s="5">
        <f t="shared" si="11"/>
        <v>10</v>
      </c>
    </row>
    <row r="380" spans="1:8" x14ac:dyDescent="0.2">
      <c r="A380" s="4"/>
      <c r="B380" s="12" t="s">
        <v>94</v>
      </c>
      <c r="C380" s="13">
        <v>1147130.3899999999</v>
      </c>
      <c r="D380" s="14">
        <v>7</v>
      </c>
      <c r="E380" s="24">
        <v>0</v>
      </c>
      <c r="F380" s="17">
        <v>0</v>
      </c>
      <c r="G380" s="5">
        <f t="shared" si="10"/>
        <v>1147130.3899999999</v>
      </c>
      <c r="H380" s="5">
        <f t="shared" si="11"/>
        <v>7</v>
      </c>
    </row>
    <row r="381" spans="1:8" x14ac:dyDescent="0.2">
      <c r="A381" s="4"/>
      <c r="B381" s="12" t="s">
        <v>93</v>
      </c>
      <c r="C381" s="13">
        <v>1147130.3899999999</v>
      </c>
      <c r="D381" s="14">
        <v>7</v>
      </c>
      <c r="E381" s="24">
        <v>0</v>
      </c>
      <c r="F381" s="17">
        <v>0</v>
      </c>
      <c r="G381" s="5">
        <f t="shared" si="10"/>
        <v>1147130.3899999999</v>
      </c>
      <c r="H381" s="5">
        <f t="shared" si="11"/>
        <v>7</v>
      </c>
    </row>
    <row r="382" spans="1:8" x14ac:dyDescent="0.2">
      <c r="A382" s="4"/>
      <c r="B382" s="12" t="s">
        <v>92</v>
      </c>
      <c r="C382" s="13">
        <v>1147130.3899999999</v>
      </c>
      <c r="D382" s="14">
        <v>7</v>
      </c>
      <c r="E382" s="24">
        <v>0</v>
      </c>
      <c r="F382" s="17">
        <v>0</v>
      </c>
      <c r="G382" s="5">
        <f t="shared" si="10"/>
        <v>1147130.3899999999</v>
      </c>
      <c r="H382" s="5">
        <f t="shared" si="11"/>
        <v>7</v>
      </c>
    </row>
    <row r="383" spans="1:8" x14ac:dyDescent="0.2">
      <c r="A383" s="4"/>
      <c r="B383" s="12" t="s">
        <v>91</v>
      </c>
      <c r="C383" s="13">
        <v>983254.62</v>
      </c>
      <c r="D383" s="14">
        <v>6</v>
      </c>
      <c r="E383" s="24">
        <v>0</v>
      </c>
      <c r="F383" s="17">
        <v>0</v>
      </c>
      <c r="G383" s="5">
        <f t="shared" si="10"/>
        <v>983254.62</v>
      </c>
      <c r="H383" s="5">
        <f t="shared" si="11"/>
        <v>6</v>
      </c>
    </row>
    <row r="384" spans="1:8" x14ac:dyDescent="0.2">
      <c r="A384" s="4"/>
      <c r="B384" s="12" t="s">
        <v>90</v>
      </c>
      <c r="C384" s="13">
        <v>1147130.3899999999</v>
      </c>
      <c r="D384" s="14">
        <v>7</v>
      </c>
      <c r="E384" s="24">
        <v>0</v>
      </c>
      <c r="F384" s="17">
        <v>0</v>
      </c>
      <c r="G384" s="5">
        <f t="shared" si="10"/>
        <v>1147130.3899999999</v>
      </c>
      <c r="H384" s="5">
        <f t="shared" si="11"/>
        <v>7</v>
      </c>
    </row>
    <row r="385" spans="1:8" x14ac:dyDescent="0.2">
      <c r="A385" s="4"/>
      <c r="B385" s="12" t="s">
        <v>89</v>
      </c>
      <c r="C385" s="13">
        <v>983254.62</v>
      </c>
      <c r="D385" s="14">
        <v>6</v>
      </c>
      <c r="E385" s="24">
        <v>0</v>
      </c>
      <c r="F385" s="17">
        <v>0</v>
      </c>
      <c r="G385" s="5">
        <f t="shared" si="10"/>
        <v>983254.62</v>
      </c>
      <c r="H385" s="5">
        <f t="shared" si="11"/>
        <v>6</v>
      </c>
    </row>
    <row r="386" spans="1:8" x14ac:dyDescent="0.2">
      <c r="A386" s="4"/>
      <c r="B386" s="12" t="s">
        <v>88</v>
      </c>
      <c r="C386" s="13">
        <v>1147130.3899999999</v>
      </c>
      <c r="D386" s="14">
        <v>7</v>
      </c>
      <c r="E386" s="24">
        <v>0</v>
      </c>
      <c r="F386" s="17">
        <v>0</v>
      </c>
      <c r="G386" s="5">
        <f t="shared" si="10"/>
        <v>1147130.3899999999</v>
      </c>
      <c r="H386" s="5">
        <f t="shared" si="11"/>
        <v>7</v>
      </c>
    </row>
    <row r="387" spans="1:8" x14ac:dyDescent="0.2">
      <c r="A387" s="4"/>
      <c r="B387" s="12" t="s">
        <v>87</v>
      </c>
      <c r="C387" s="13">
        <v>983254.62</v>
      </c>
      <c r="D387" s="14">
        <v>6</v>
      </c>
      <c r="E387" s="24">
        <v>0</v>
      </c>
      <c r="F387" s="17">
        <v>0</v>
      </c>
      <c r="G387" s="5">
        <f t="shared" ref="G387:G444" si="12">C387+E387</f>
        <v>983254.62</v>
      </c>
      <c r="H387" s="5">
        <f t="shared" ref="H387:H444" si="13">D387+F387</f>
        <v>6</v>
      </c>
    </row>
    <row r="388" spans="1:8" ht="14.25" customHeight="1" x14ac:dyDescent="0.2">
      <c r="A388" s="69"/>
      <c r="B388" s="76" t="s">
        <v>99</v>
      </c>
      <c r="C388" s="71">
        <v>42990715.950000003</v>
      </c>
      <c r="D388" s="72">
        <v>245</v>
      </c>
      <c r="E388" s="73">
        <v>-877361.55</v>
      </c>
      <c r="F388" s="74">
        <v>-5</v>
      </c>
      <c r="G388" s="75">
        <f t="shared" si="12"/>
        <v>42113354.399999999</v>
      </c>
      <c r="H388" s="75">
        <f t="shared" si="13"/>
        <v>240</v>
      </c>
    </row>
    <row r="389" spans="1:8" x14ac:dyDescent="0.2">
      <c r="A389" s="4"/>
      <c r="B389" s="12" t="s">
        <v>98</v>
      </c>
      <c r="C389" s="13">
        <v>3509446.2</v>
      </c>
      <c r="D389" s="14">
        <v>20</v>
      </c>
      <c r="E389" s="24">
        <v>-877361.55</v>
      </c>
      <c r="F389" s="17">
        <v>-5</v>
      </c>
      <c r="G389" s="5">
        <f t="shared" si="12"/>
        <v>2632084.65</v>
      </c>
      <c r="H389" s="5">
        <f t="shared" si="13"/>
        <v>15</v>
      </c>
    </row>
    <row r="390" spans="1:8" x14ac:dyDescent="0.2">
      <c r="A390" s="4"/>
      <c r="B390" s="12" t="s">
        <v>97</v>
      </c>
      <c r="C390" s="13">
        <v>3684918.51</v>
      </c>
      <c r="D390" s="14">
        <v>21</v>
      </c>
      <c r="E390" s="24">
        <v>0</v>
      </c>
      <c r="F390" s="17">
        <v>0</v>
      </c>
      <c r="G390" s="5">
        <f t="shared" si="12"/>
        <v>3684918.51</v>
      </c>
      <c r="H390" s="5">
        <f t="shared" si="13"/>
        <v>21</v>
      </c>
    </row>
    <row r="391" spans="1:8" x14ac:dyDescent="0.2">
      <c r="A391" s="4"/>
      <c r="B391" s="12" t="s">
        <v>96</v>
      </c>
      <c r="C391" s="13">
        <v>3509446.2</v>
      </c>
      <c r="D391" s="14">
        <v>20</v>
      </c>
      <c r="E391" s="24">
        <v>0</v>
      </c>
      <c r="F391" s="17">
        <v>0</v>
      </c>
      <c r="G391" s="5">
        <f t="shared" si="12"/>
        <v>3509446.2</v>
      </c>
      <c r="H391" s="5">
        <f t="shared" si="13"/>
        <v>20</v>
      </c>
    </row>
    <row r="392" spans="1:8" x14ac:dyDescent="0.2">
      <c r="A392" s="4"/>
      <c r="B392" s="12" t="s">
        <v>95</v>
      </c>
      <c r="C392" s="13">
        <v>3509446.2</v>
      </c>
      <c r="D392" s="14">
        <v>20</v>
      </c>
      <c r="E392" s="24">
        <v>0</v>
      </c>
      <c r="F392" s="17">
        <v>0</v>
      </c>
      <c r="G392" s="5">
        <f t="shared" si="12"/>
        <v>3509446.2</v>
      </c>
      <c r="H392" s="5">
        <f t="shared" si="13"/>
        <v>20</v>
      </c>
    </row>
    <row r="393" spans="1:8" x14ac:dyDescent="0.2">
      <c r="A393" s="4"/>
      <c r="B393" s="12" t="s">
        <v>94</v>
      </c>
      <c r="C393" s="13">
        <v>3684918.51</v>
      </c>
      <c r="D393" s="14">
        <v>21</v>
      </c>
      <c r="E393" s="24">
        <v>0</v>
      </c>
      <c r="F393" s="17">
        <v>0</v>
      </c>
      <c r="G393" s="5">
        <f t="shared" si="12"/>
        <v>3684918.51</v>
      </c>
      <c r="H393" s="5">
        <f t="shared" si="13"/>
        <v>21</v>
      </c>
    </row>
    <row r="394" spans="1:8" x14ac:dyDescent="0.2">
      <c r="A394" s="4"/>
      <c r="B394" s="12" t="s">
        <v>93</v>
      </c>
      <c r="C394" s="13">
        <v>3509446.2</v>
      </c>
      <c r="D394" s="14">
        <v>20</v>
      </c>
      <c r="E394" s="24">
        <v>0</v>
      </c>
      <c r="F394" s="17">
        <v>0</v>
      </c>
      <c r="G394" s="5">
        <f t="shared" si="12"/>
        <v>3509446.2</v>
      </c>
      <c r="H394" s="5">
        <f t="shared" si="13"/>
        <v>20</v>
      </c>
    </row>
    <row r="395" spans="1:8" x14ac:dyDescent="0.2">
      <c r="A395" s="4"/>
      <c r="B395" s="12" t="s">
        <v>92</v>
      </c>
      <c r="C395" s="13">
        <v>3684918.51</v>
      </c>
      <c r="D395" s="14">
        <v>21</v>
      </c>
      <c r="E395" s="24">
        <v>0</v>
      </c>
      <c r="F395" s="17">
        <v>0</v>
      </c>
      <c r="G395" s="5">
        <f t="shared" si="12"/>
        <v>3684918.51</v>
      </c>
      <c r="H395" s="5">
        <f t="shared" si="13"/>
        <v>21</v>
      </c>
    </row>
    <row r="396" spans="1:8" x14ac:dyDescent="0.2">
      <c r="A396" s="4"/>
      <c r="B396" s="12" t="s">
        <v>91</v>
      </c>
      <c r="C396" s="13">
        <v>3509446.2</v>
      </c>
      <c r="D396" s="14">
        <v>20</v>
      </c>
      <c r="E396" s="24">
        <v>0</v>
      </c>
      <c r="F396" s="17">
        <v>0</v>
      </c>
      <c r="G396" s="5">
        <f t="shared" si="12"/>
        <v>3509446.2</v>
      </c>
      <c r="H396" s="5">
        <f t="shared" si="13"/>
        <v>20</v>
      </c>
    </row>
    <row r="397" spans="1:8" x14ac:dyDescent="0.2">
      <c r="A397" s="4"/>
      <c r="B397" s="12" t="s">
        <v>90</v>
      </c>
      <c r="C397" s="13">
        <v>3684918.51</v>
      </c>
      <c r="D397" s="14">
        <v>21</v>
      </c>
      <c r="E397" s="24">
        <v>0</v>
      </c>
      <c r="F397" s="17">
        <v>0</v>
      </c>
      <c r="G397" s="5">
        <f t="shared" si="12"/>
        <v>3684918.51</v>
      </c>
      <c r="H397" s="5">
        <f t="shared" si="13"/>
        <v>21</v>
      </c>
    </row>
    <row r="398" spans="1:8" x14ac:dyDescent="0.2">
      <c r="A398" s="4"/>
      <c r="B398" s="12" t="s">
        <v>89</v>
      </c>
      <c r="C398" s="13">
        <v>3509446.2</v>
      </c>
      <c r="D398" s="14">
        <v>20</v>
      </c>
      <c r="E398" s="24">
        <v>0</v>
      </c>
      <c r="F398" s="17">
        <v>0</v>
      </c>
      <c r="G398" s="5">
        <f t="shared" si="12"/>
        <v>3509446.2</v>
      </c>
      <c r="H398" s="5">
        <f t="shared" si="13"/>
        <v>20</v>
      </c>
    </row>
    <row r="399" spans="1:8" x14ac:dyDescent="0.2">
      <c r="A399" s="4"/>
      <c r="B399" s="12" t="s">
        <v>88</v>
      </c>
      <c r="C399" s="13">
        <v>3684918.51</v>
      </c>
      <c r="D399" s="14">
        <v>21</v>
      </c>
      <c r="E399" s="24">
        <v>0</v>
      </c>
      <c r="F399" s="17">
        <v>0</v>
      </c>
      <c r="G399" s="5">
        <f t="shared" si="12"/>
        <v>3684918.51</v>
      </c>
      <c r="H399" s="5">
        <f t="shared" si="13"/>
        <v>21</v>
      </c>
    </row>
    <row r="400" spans="1:8" x14ac:dyDescent="0.2">
      <c r="A400" s="4"/>
      <c r="B400" s="12" t="s">
        <v>87</v>
      </c>
      <c r="C400" s="13">
        <v>3509446.2</v>
      </c>
      <c r="D400" s="14">
        <v>20</v>
      </c>
      <c r="E400" s="24">
        <v>0</v>
      </c>
      <c r="F400" s="17">
        <v>0</v>
      </c>
      <c r="G400" s="5">
        <f t="shared" si="12"/>
        <v>3509446.2</v>
      </c>
      <c r="H400" s="5">
        <f t="shared" si="13"/>
        <v>20</v>
      </c>
    </row>
    <row r="401" spans="1:8" ht="14.25" customHeight="1" x14ac:dyDescent="0.2">
      <c r="A401" s="69"/>
      <c r="B401" s="76" t="s">
        <v>120</v>
      </c>
      <c r="C401" s="71">
        <v>130485716.90000001</v>
      </c>
      <c r="D401" s="72">
        <v>385</v>
      </c>
      <c r="E401" s="73">
        <v>2033543.64</v>
      </c>
      <c r="F401" s="74">
        <v>6</v>
      </c>
      <c r="G401" s="75">
        <f t="shared" si="12"/>
        <v>132519260.54000001</v>
      </c>
      <c r="H401" s="75">
        <f t="shared" si="13"/>
        <v>391</v>
      </c>
    </row>
    <row r="402" spans="1:8" x14ac:dyDescent="0.2">
      <c r="A402" s="4"/>
      <c r="B402" s="12" t="s">
        <v>98</v>
      </c>
      <c r="C402" s="13">
        <v>10845566.08</v>
      </c>
      <c r="D402" s="14">
        <v>32</v>
      </c>
      <c r="E402" s="24">
        <v>0</v>
      </c>
      <c r="F402" s="17">
        <v>0</v>
      </c>
      <c r="G402" s="5">
        <f t="shared" si="12"/>
        <v>10845566.08</v>
      </c>
      <c r="H402" s="5">
        <f t="shared" si="13"/>
        <v>32</v>
      </c>
    </row>
    <row r="403" spans="1:8" x14ac:dyDescent="0.2">
      <c r="A403" s="4"/>
      <c r="B403" s="12" t="s">
        <v>97</v>
      </c>
      <c r="C403" s="13">
        <v>10845566.08</v>
      </c>
      <c r="D403" s="14">
        <v>32</v>
      </c>
      <c r="E403" s="24">
        <v>0</v>
      </c>
      <c r="F403" s="17">
        <v>0</v>
      </c>
      <c r="G403" s="5">
        <f t="shared" si="12"/>
        <v>10845566.08</v>
      </c>
      <c r="H403" s="5">
        <f t="shared" si="13"/>
        <v>32</v>
      </c>
    </row>
    <row r="404" spans="1:8" x14ac:dyDescent="0.2">
      <c r="A404" s="4"/>
      <c r="B404" s="12" t="s">
        <v>96</v>
      </c>
      <c r="C404" s="13">
        <v>10845566.08</v>
      </c>
      <c r="D404" s="14">
        <v>32</v>
      </c>
      <c r="E404" s="24">
        <v>0</v>
      </c>
      <c r="F404" s="17">
        <v>0</v>
      </c>
      <c r="G404" s="5">
        <f t="shared" si="12"/>
        <v>10845566.08</v>
      </c>
      <c r="H404" s="5">
        <f t="shared" si="13"/>
        <v>32</v>
      </c>
    </row>
    <row r="405" spans="1:8" x14ac:dyDescent="0.2">
      <c r="A405" s="4"/>
      <c r="B405" s="12" t="s">
        <v>95</v>
      </c>
      <c r="C405" s="13">
        <v>10845566.08</v>
      </c>
      <c r="D405" s="14">
        <v>32</v>
      </c>
      <c r="E405" s="24">
        <v>2033543.64</v>
      </c>
      <c r="F405" s="17">
        <v>6</v>
      </c>
      <c r="G405" s="5">
        <f t="shared" si="12"/>
        <v>12879109.720000001</v>
      </c>
      <c r="H405" s="5">
        <f t="shared" si="13"/>
        <v>38</v>
      </c>
    </row>
    <row r="406" spans="1:8" x14ac:dyDescent="0.2">
      <c r="A406" s="4"/>
      <c r="B406" s="12" t="s">
        <v>94</v>
      </c>
      <c r="C406" s="13">
        <v>10845566.08</v>
      </c>
      <c r="D406" s="14">
        <v>32</v>
      </c>
      <c r="E406" s="24">
        <v>0</v>
      </c>
      <c r="F406" s="17">
        <v>0</v>
      </c>
      <c r="G406" s="5">
        <f t="shared" si="12"/>
        <v>10845566.08</v>
      </c>
      <c r="H406" s="5">
        <f t="shared" si="13"/>
        <v>32</v>
      </c>
    </row>
    <row r="407" spans="1:8" x14ac:dyDescent="0.2">
      <c r="A407" s="4"/>
      <c r="B407" s="12" t="s">
        <v>93</v>
      </c>
      <c r="C407" s="13">
        <v>10845566.08</v>
      </c>
      <c r="D407" s="14">
        <v>32</v>
      </c>
      <c r="E407" s="24">
        <v>0</v>
      </c>
      <c r="F407" s="17">
        <v>0</v>
      </c>
      <c r="G407" s="5">
        <f t="shared" si="12"/>
        <v>10845566.08</v>
      </c>
      <c r="H407" s="5">
        <f t="shared" si="13"/>
        <v>32</v>
      </c>
    </row>
    <row r="408" spans="1:8" x14ac:dyDescent="0.2">
      <c r="A408" s="4"/>
      <c r="B408" s="12" t="s">
        <v>92</v>
      </c>
      <c r="C408" s="13">
        <v>10845566.08</v>
      </c>
      <c r="D408" s="14">
        <v>32</v>
      </c>
      <c r="E408" s="24">
        <v>0</v>
      </c>
      <c r="F408" s="17">
        <v>0</v>
      </c>
      <c r="G408" s="5">
        <f t="shared" si="12"/>
        <v>10845566.08</v>
      </c>
      <c r="H408" s="5">
        <f t="shared" si="13"/>
        <v>32</v>
      </c>
    </row>
    <row r="409" spans="1:8" x14ac:dyDescent="0.2">
      <c r="A409" s="4"/>
      <c r="B409" s="12" t="s">
        <v>91</v>
      </c>
      <c r="C409" s="13">
        <v>10845566.08</v>
      </c>
      <c r="D409" s="14">
        <v>32</v>
      </c>
      <c r="E409" s="24">
        <v>0</v>
      </c>
      <c r="F409" s="17">
        <v>0</v>
      </c>
      <c r="G409" s="5">
        <f t="shared" si="12"/>
        <v>10845566.08</v>
      </c>
      <c r="H409" s="5">
        <f t="shared" si="13"/>
        <v>32</v>
      </c>
    </row>
    <row r="410" spans="1:8" x14ac:dyDescent="0.2">
      <c r="A410" s="4"/>
      <c r="B410" s="12" t="s">
        <v>90</v>
      </c>
      <c r="C410" s="13">
        <v>10845566.08</v>
      </c>
      <c r="D410" s="14">
        <v>32</v>
      </c>
      <c r="E410" s="24">
        <v>0</v>
      </c>
      <c r="F410" s="17">
        <v>0</v>
      </c>
      <c r="G410" s="5">
        <f t="shared" si="12"/>
        <v>10845566.08</v>
      </c>
      <c r="H410" s="5">
        <f t="shared" si="13"/>
        <v>32</v>
      </c>
    </row>
    <row r="411" spans="1:8" x14ac:dyDescent="0.2">
      <c r="A411" s="4"/>
      <c r="B411" s="12" t="s">
        <v>89</v>
      </c>
      <c r="C411" s="13">
        <v>10845566.08</v>
      </c>
      <c r="D411" s="14">
        <v>32</v>
      </c>
      <c r="E411" s="24">
        <v>0</v>
      </c>
      <c r="F411" s="17">
        <v>0</v>
      </c>
      <c r="G411" s="5">
        <f t="shared" si="12"/>
        <v>10845566.08</v>
      </c>
      <c r="H411" s="5">
        <f t="shared" si="13"/>
        <v>32</v>
      </c>
    </row>
    <row r="412" spans="1:8" x14ac:dyDescent="0.2">
      <c r="A412" s="4"/>
      <c r="B412" s="12" t="s">
        <v>88</v>
      </c>
      <c r="C412" s="13">
        <v>11184490.02</v>
      </c>
      <c r="D412" s="14">
        <v>33</v>
      </c>
      <c r="E412" s="24">
        <v>0</v>
      </c>
      <c r="F412" s="17">
        <v>0</v>
      </c>
      <c r="G412" s="5">
        <f t="shared" si="12"/>
        <v>11184490.02</v>
      </c>
      <c r="H412" s="5">
        <f t="shared" si="13"/>
        <v>33</v>
      </c>
    </row>
    <row r="413" spans="1:8" x14ac:dyDescent="0.2">
      <c r="A413" s="4"/>
      <c r="B413" s="12" t="s">
        <v>87</v>
      </c>
      <c r="C413" s="13">
        <v>10845566.08</v>
      </c>
      <c r="D413" s="14">
        <v>32</v>
      </c>
      <c r="E413" s="24">
        <v>0</v>
      </c>
      <c r="F413" s="17">
        <v>0</v>
      </c>
      <c r="G413" s="5">
        <f t="shared" si="12"/>
        <v>10845566.08</v>
      </c>
      <c r="H413" s="5">
        <f t="shared" si="13"/>
        <v>32</v>
      </c>
    </row>
    <row r="414" spans="1:8" ht="14.25" customHeight="1" x14ac:dyDescent="0.2">
      <c r="A414" s="69"/>
      <c r="B414" s="76" t="s">
        <v>115</v>
      </c>
      <c r="C414" s="71">
        <v>21789807.199999999</v>
      </c>
      <c r="D414" s="72">
        <v>140</v>
      </c>
      <c r="E414" s="73">
        <v>-622565.92000000004</v>
      </c>
      <c r="F414" s="74">
        <v>-4</v>
      </c>
      <c r="G414" s="75">
        <f t="shared" si="12"/>
        <v>21167241.280000001</v>
      </c>
      <c r="H414" s="75">
        <f t="shared" si="13"/>
        <v>136</v>
      </c>
    </row>
    <row r="415" spans="1:8" x14ac:dyDescent="0.2">
      <c r="A415" s="4"/>
      <c r="B415" s="12" t="s">
        <v>98</v>
      </c>
      <c r="C415" s="13">
        <v>1867697.76</v>
      </c>
      <c r="D415" s="14">
        <v>12</v>
      </c>
      <c r="E415" s="24">
        <v>-622565.92000000004</v>
      </c>
      <c r="F415" s="17">
        <v>-4</v>
      </c>
      <c r="G415" s="5">
        <f t="shared" si="12"/>
        <v>1245131.8400000001</v>
      </c>
      <c r="H415" s="5">
        <f t="shared" si="13"/>
        <v>8</v>
      </c>
    </row>
    <row r="416" spans="1:8" x14ac:dyDescent="0.2">
      <c r="A416" s="4"/>
      <c r="B416" s="12" t="s">
        <v>97</v>
      </c>
      <c r="C416" s="13">
        <v>1867697.76</v>
      </c>
      <c r="D416" s="14">
        <v>12</v>
      </c>
      <c r="E416" s="24">
        <v>0</v>
      </c>
      <c r="F416" s="17">
        <v>0</v>
      </c>
      <c r="G416" s="5">
        <f t="shared" si="12"/>
        <v>1867697.76</v>
      </c>
      <c r="H416" s="5">
        <f t="shared" si="13"/>
        <v>12</v>
      </c>
    </row>
    <row r="417" spans="1:8" x14ac:dyDescent="0.2">
      <c r="A417" s="4"/>
      <c r="B417" s="12" t="s">
        <v>96</v>
      </c>
      <c r="C417" s="13">
        <v>1867697.76</v>
      </c>
      <c r="D417" s="14">
        <v>12</v>
      </c>
      <c r="E417" s="24">
        <v>0</v>
      </c>
      <c r="F417" s="17">
        <v>0</v>
      </c>
      <c r="G417" s="5">
        <f t="shared" si="12"/>
        <v>1867697.76</v>
      </c>
      <c r="H417" s="5">
        <f t="shared" si="13"/>
        <v>12</v>
      </c>
    </row>
    <row r="418" spans="1:8" x14ac:dyDescent="0.2">
      <c r="A418" s="4"/>
      <c r="B418" s="12" t="s">
        <v>95</v>
      </c>
      <c r="C418" s="13">
        <v>1867697.76</v>
      </c>
      <c r="D418" s="14">
        <v>12</v>
      </c>
      <c r="E418" s="24">
        <v>0</v>
      </c>
      <c r="F418" s="17">
        <v>0</v>
      </c>
      <c r="G418" s="5">
        <f t="shared" si="12"/>
        <v>1867697.76</v>
      </c>
      <c r="H418" s="5">
        <f t="shared" si="13"/>
        <v>12</v>
      </c>
    </row>
    <row r="419" spans="1:8" x14ac:dyDescent="0.2">
      <c r="A419" s="4"/>
      <c r="B419" s="12" t="s">
        <v>94</v>
      </c>
      <c r="C419" s="13">
        <v>1867697.76</v>
      </c>
      <c r="D419" s="14">
        <v>12</v>
      </c>
      <c r="E419" s="24">
        <v>0</v>
      </c>
      <c r="F419" s="17">
        <v>0</v>
      </c>
      <c r="G419" s="5">
        <f t="shared" si="12"/>
        <v>1867697.76</v>
      </c>
      <c r="H419" s="5">
        <f t="shared" si="13"/>
        <v>12</v>
      </c>
    </row>
    <row r="420" spans="1:8" x14ac:dyDescent="0.2">
      <c r="A420" s="4"/>
      <c r="B420" s="12" t="s">
        <v>93</v>
      </c>
      <c r="C420" s="13">
        <v>1712056.28</v>
      </c>
      <c r="D420" s="14">
        <v>11</v>
      </c>
      <c r="E420" s="24">
        <v>0</v>
      </c>
      <c r="F420" s="17">
        <v>0</v>
      </c>
      <c r="G420" s="5">
        <f t="shared" si="12"/>
        <v>1712056.28</v>
      </c>
      <c r="H420" s="5">
        <f t="shared" si="13"/>
        <v>11</v>
      </c>
    </row>
    <row r="421" spans="1:8" x14ac:dyDescent="0.2">
      <c r="A421" s="4"/>
      <c r="B421" s="12" t="s">
        <v>92</v>
      </c>
      <c r="C421" s="13">
        <v>1867697.76</v>
      </c>
      <c r="D421" s="14">
        <v>12</v>
      </c>
      <c r="E421" s="24">
        <v>0</v>
      </c>
      <c r="F421" s="17">
        <v>0</v>
      </c>
      <c r="G421" s="5">
        <f t="shared" si="12"/>
        <v>1867697.76</v>
      </c>
      <c r="H421" s="5">
        <f t="shared" si="13"/>
        <v>12</v>
      </c>
    </row>
    <row r="422" spans="1:8" x14ac:dyDescent="0.2">
      <c r="A422" s="4"/>
      <c r="B422" s="12" t="s">
        <v>91</v>
      </c>
      <c r="C422" s="13">
        <v>1712056.28</v>
      </c>
      <c r="D422" s="14">
        <v>11</v>
      </c>
      <c r="E422" s="24">
        <v>0</v>
      </c>
      <c r="F422" s="17">
        <v>0</v>
      </c>
      <c r="G422" s="5">
        <f t="shared" si="12"/>
        <v>1712056.28</v>
      </c>
      <c r="H422" s="5">
        <f t="shared" si="13"/>
        <v>11</v>
      </c>
    </row>
    <row r="423" spans="1:8" x14ac:dyDescent="0.2">
      <c r="A423" s="4"/>
      <c r="B423" s="12" t="s">
        <v>90</v>
      </c>
      <c r="C423" s="13">
        <v>1867697.76</v>
      </c>
      <c r="D423" s="14">
        <v>12</v>
      </c>
      <c r="E423" s="24">
        <v>0</v>
      </c>
      <c r="F423" s="17">
        <v>0</v>
      </c>
      <c r="G423" s="5">
        <f t="shared" si="12"/>
        <v>1867697.76</v>
      </c>
      <c r="H423" s="5">
        <f t="shared" si="13"/>
        <v>12</v>
      </c>
    </row>
    <row r="424" spans="1:8" x14ac:dyDescent="0.2">
      <c r="A424" s="4"/>
      <c r="B424" s="12" t="s">
        <v>89</v>
      </c>
      <c r="C424" s="13">
        <v>1712056.28</v>
      </c>
      <c r="D424" s="14">
        <v>11</v>
      </c>
      <c r="E424" s="24">
        <v>0</v>
      </c>
      <c r="F424" s="17">
        <v>0</v>
      </c>
      <c r="G424" s="5">
        <f t="shared" si="12"/>
        <v>1712056.28</v>
      </c>
      <c r="H424" s="5">
        <f t="shared" si="13"/>
        <v>11</v>
      </c>
    </row>
    <row r="425" spans="1:8" x14ac:dyDescent="0.2">
      <c r="A425" s="4"/>
      <c r="B425" s="12" t="s">
        <v>88</v>
      </c>
      <c r="C425" s="13">
        <v>1867697.76</v>
      </c>
      <c r="D425" s="14">
        <v>12</v>
      </c>
      <c r="E425" s="24">
        <v>0</v>
      </c>
      <c r="F425" s="17">
        <v>0</v>
      </c>
      <c r="G425" s="5">
        <f t="shared" si="12"/>
        <v>1867697.76</v>
      </c>
      <c r="H425" s="5">
        <f t="shared" si="13"/>
        <v>12</v>
      </c>
    </row>
    <row r="426" spans="1:8" x14ac:dyDescent="0.2">
      <c r="A426" s="4"/>
      <c r="B426" s="12" t="s">
        <v>87</v>
      </c>
      <c r="C426" s="13">
        <v>1712056.28</v>
      </c>
      <c r="D426" s="14">
        <v>11</v>
      </c>
      <c r="E426" s="24">
        <v>0</v>
      </c>
      <c r="F426" s="17">
        <v>0</v>
      </c>
      <c r="G426" s="5">
        <f t="shared" si="12"/>
        <v>1712056.28</v>
      </c>
      <c r="H426" s="5">
        <f t="shared" si="13"/>
        <v>11</v>
      </c>
    </row>
    <row r="427" spans="1:8" ht="14.25" customHeight="1" x14ac:dyDescent="0.2">
      <c r="A427" s="69"/>
      <c r="B427" s="76" t="s">
        <v>116</v>
      </c>
      <c r="C427" s="71">
        <v>49169654.100000001</v>
      </c>
      <c r="D427" s="72">
        <v>210</v>
      </c>
      <c r="E427" s="73">
        <v>2341412.1</v>
      </c>
      <c r="F427" s="74">
        <v>10</v>
      </c>
      <c r="G427" s="75">
        <f t="shared" si="12"/>
        <v>51511066.200000003</v>
      </c>
      <c r="H427" s="75">
        <f t="shared" si="13"/>
        <v>220</v>
      </c>
    </row>
    <row r="428" spans="1:8" x14ac:dyDescent="0.2">
      <c r="A428" s="4"/>
      <c r="B428" s="12" t="s">
        <v>98</v>
      </c>
      <c r="C428" s="13">
        <v>4214541.78</v>
      </c>
      <c r="D428" s="14">
        <v>18</v>
      </c>
      <c r="E428" s="24">
        <v>0</v>
      </c>
      <c r="F428" s="17">
        <v>0</v>
      </c>
      <c r="G428" s="5">
        <f t="shared" si="12"/>
        <v>4214541.78</v>
      </c>
      <c r="H428" s="5">
        <f t="shared" si="13"/>
        <v>18</v>
      </c>
    </row>
    <row r="429" spans="1:8" x14ac:dyDescent="0.2">
      <c r="A429" s="4"/>
      <c r="B429" s="12" t="s">
        <v>97</v>
      </c>
      <c r="C429" s="13">
        <v>4214541.78</v>
      </c>
      <c r="D429" s="14">
        <v>18</v>
      </c>
      <c r="E429" s="24">
        <v>0</v>
      </c>
      <c r="F429" s="17">
        <v>0</v>
      </c>
      <c r="G429" s="5">
        <f t="shared" si="12"/>
        <v>4214541.78</v>
      </c>
      <c r="H429" s="5">
        <f t="shared" si="13"/>
        <v>18</v>
      </c>
    </row>
    <row r="430" spans="1:8" x14ac:dyDescent="0.2">
      <c r="A430" s="4"/>
      <c r="B430" s="12" t="s">
        <v>96</v>
      </c>
      <c r="C430" s="13">
        <v>3980400.57</v>
      </c>
      <c r="D430" s="14">
        <v>17</v>
      </c>
      <c r="E430" s="24">
        <v>0</v>
      </c>
      <c r="F430" s="17">
        <v>0</v>
      </c>
      <c r="G430" s="5">
        <f t="shared" si="12"/>
        <v>3980400.57</v>
      </c>
      <c r="H430" s="5">
        <f t="shared" si="13"/>
        <v>17</v>
      </c>
    </row>
    <row r="431" spans="1:8" x14ac:dyDescent="0.2">
      <c r="A431" s="4"/>
      <c r="B431" s="12" t="s">
        <v>95</v>
      </c>
      <c r="C431" s="13">
        <v>3980400.57</v>
      </c>
      <c r="D431" s="14">
        <v>17</v>
      </c>
      <c r="E431" s="24">
        <v>2341412.1</v>
      </c>
      <c r="F431" s="17">
        <v>10</v>
      </c>
      <c r="G431" s="5">
        <f t="shared" si="12"/>
        <v>6321812.6699999999</v>
      </c>
      <c r="H431" s="5">
        <f t="shared" si="13"/>
        <v>27</v>
      </c>
    </row>
    <row r="432" spans="1:8" x14ac:dyDescent="0.2">
      <c r="A432" s="4"/>
      <c r="B432" s="12" t="s">
        <v>94</v>
      </c>
      <c r="C432" s="13">
        <v>4214541.78</v>
      </c>
      <c r="D432" s="14">
        <v>18</v>
      </c>
      <c r="E432" s="24">
        <v>0</v>
      </c>
      <c r="F432" s="17">
        <v>0</v>
      </c>
      <c r="G432" s="5">
        <f t="shared" si="12"/>
        <v>4214541.78</v>
      </c>
      <c r="H432" s="5">
        <f t="shared" si="13"/>
        <v>18</v>
      </c>
    </row>
    <row r="433" spans="1:8" x14ac:dyDescent="0.2">
      <c r="A433" s="4"/>
      <c r="B433" s="12" t="s">
        <v>93</v>
      </c>
      <c r="C433" s="13">
        <v>3980400.57</v>
      </c>
      <c r="D433" s="14">
        <v>17</v>
      </c>
      <c r="E433" s="24">
        <v>0</v>
      </c>
      <c r="F433" s="17">
        <v>0</v>
      </c>
      <c r="G433" s="5">
        <f t="shared" si="12"/>
        <v>3980400.57</v>
      </c>
      <c r="H433" s="5">
        <f t="shared" si="13"/>
        <v>17</v>
      </c>
    </row>
    <row r="434" spans="1:8" x14ac:dyDescent="0.2">
      <c r="A434" s="4"/>
      <c r="B434" s="12" t="s">
        <v>92</v>
      </c>
      <c r="C434" s="13">
        <v>4214541.78</v>
      </c>
      <c r="D434" s="14">
        <v>18</v>
      </c>
      <c r="E434" s="24">
        <v>0</v>
      </c>
      <c r="F434" s="17">
        <v>0</v>
      </c>
      <c r="G434" s="5">
        <f t="shared" si="12"/>
        <v>4214541.78</v>
      </c>
      <c r="H434" s="5">
        <f t="shared" si="13"/>
        <v>18</v>
      </c>
    </row>
    <row r="435" spans="1:8" x14ac:dyDescent="0.2">
      <c r="A435" s="4"/>
      <c r="B435" s="12" t="s">
        <v>91</v>
      </c>
      <c r="C435" s="13">
        <v>3980400.57</v>
      </c>
      <c r="D435" s="14">
        <v>17</v>
      </c>
      <c r="E435" s="24">
        <v>0</v>
      </c>
      <c r="F435" s="17">
        <v>0</v>
      </c>
      <c r="G435" s="5">
        <f t="shared" si="12"/>
        <v>3980400.57</v>
      </c>
      <c r="H435" s="5">
        <f t="shared" si="13"/>
        <v>17</v>
      </c>
    </row>
    <row r="436" spans="1:8" x14ac:dyDescent="0.2">
      <c r="A436" s="4"/>
      <c r="B436" s="12" t="s">
        <v>90</v>
      </c>
      <c r="C436" s="13">
        <v>4214541.78</v>
      </c>
      <c r="D436" s="14">
        <v>18</v>
      </c>
      <c r="E436" s="24">
        <v>0</v>
      </c>
      <c r="F436" s="17">
        <v>0</v>
      </c>
      <c r="G436" s="5">
        <f t="shared" si="12"/>
        <v>4214541.78</v>
      </c>
      <c r="H436" s="5">
        <f t="shared" si="13"/>
        <v>18</v>
      </c>
    </row>
    <row r="437" spans="1:8" x14ac:dyDescent="0.2">
      <c r="A437" s="4"/>
      <c r="B437" s="12" t="s">
        <v>89</v>
      </c>
      <c r="C437" s="13">
        <v>3980400.57</v>
      </c>
      <c r="D437" s="14">
        <v>17</v>
      </c>
      <c r="E437" s="24">
        <v>0</v>
      </c>
      <c r="F437" s="17">
        <v>0</v>
      </c>
      <c r="G437" s="5">
        <f t="shared" si="12"/>
        <v>3980400.57</v>
      </c>
      <c r="H437" s="5">
        <f t="shared" si="13"/>
        <v>17</v>
      </c>
    </row>
    <row r="438" spans="1:8" x14ac:dyDescent="0.2">
      <c r="A438" s="4"/>
      <c r="B438" s="12" t="s">
        <v>88</v>
      </c>
      <c r="C438" s="13">
        <v>4214541.78</v>
      </c>
      <c r="D438" s="14">
        <v>18</v>
      </c>
      <c r="E438" s="24">
        <v>0</v>
      </c>
      <c r="F438" s="17">
        <v>0</v>
      </c>
      <c r="G438" s="5">
        <f t="shared" si="12"/>
        <v>4214541.78</v>
      </c>
      <c r="H438" s="5">
        <f t="shared" si="13"/>
        <v>18</v>
      </c>
    </row>
    <row r="439" spans="1:8" x14ac:dyDescent="0.2">
      <c r="A439" s="4"/>
      <c r="B439" s="12" t="s">
        <v>87</v>
      </c>
      <c r="C439" s="13">
        <v>3980400.57</v>
      </c>
      <c r="D439" s="14">
        <v>17</v>
      </c>
      <c r="E439" s="24">
        <v>0</v>
      </c>
      <c r="F439" s="17">
        <v>0</v>
      </c>
      <c r="G439" s="5">
        <f t="shared" si="12"/>
        <v>3980400.57</v>
      </c>
      <c r="H439" s="5">
        <f t="shared" si="13"/>
        <v>17</v>
      </c>
    </row>
    <row r="440" spans="1:8" ht="14.25" customHeight="1" x14ac:dyDescent="0.2">
      <c r="A440" s="69"/>
      <c r="B440" s="76" t="s">
        <v>121</v>
      </c>
      <c r="C440" s="71">
        <v>36770347.799999997</v>
      </c>
      <c r="D440" s="72">
        <v>90</v>
      </c>
      <c r="E440" s="73">
        <v>-817118.84</v>
      </c>
      <c r="F440" s="74">
        <v>-2</v>
      </c>
      <c r="G440" s="75">
        <f t="shared" si="12"/>
        <v>35953228.960000001</v>
      </c>
      <c r="H440" s="75">
        <f t="shared" si="13"/>
        <v>88</v>
      </c>
    </row>
    <row r="441" spans="1:8" x14ac:dyDescent="0.2">
      <c r="A441" s="4"/>
      <c r="B441" s="12" t="s">
        <v>98</v>
      </c>
      <c r="C441" s="13">
        <v>3268475.36</v>
      </c>
      <c r="D441" s="14">
        <v>8</v>
      </c>
      <c r="E441" s="24">
        <v>-817118.84</v>
      </c>
      <c r="F441" s="17">
        <v>-2</v>
      </c>
      <c r="G441" s="5">
        <f t="shared" si="12"/>
        <v>2451356.52</v>
      </c>
      <c r="H441" s="5">
        <f t="shared" si="13"/>
        <v>6</v>
      </c>
    </row>
    <row r="442" spans="1:8" x14ac:dyDescent="0.2">
      <c r="A442" s="4"/>
      <c r="B442" s="12" t="s">
        <v>97</v>
      </c>
      <c r="C442" s="13">
        <v>3268475.36</v>
      </c>
      <c r="D442" s="14">
        <v>8</v>
      </c>
      <c r="E442" s="24">
        <v>0</v>
      </c>
      <c r="F442" s="17">
        <v>0</v>
      </c>
      <c r="G442" s="5">
        <f t="shared" si="12"/>
        <v>3268475.36</v>
      </c>
      <c r="H442" s="5">
        <f t="shared" si="13"/>
        <v>8</v>
      </c>
    </row>
    <row r="443" spans="1:8" x14ac:dyDescent="0.2">
      <c r="A443" s="4"/>
      <c r="B443" s="12" t="s">
        <v>96</v>
      </c>
      <c r="C443" s="13">
        <v>2859915.94</v>
      </c>
      <c r="D443" s="14">
        <v>7</v>
      </c>
      <c r="E443" s="24">
        <v>0</v>
      </c>
      <c r="F443" s="17">
        <v>0</v>
      </c>
      <c r="G443" s="5">
        <f t="shared" si="12"/>
        <v>2859915.94</v>
      </c>
      <c r="H443" s="5">
        <f t="shared" si="13"/>
        <v>7</v>
      </c>
    </row>
    <row r="444" spans="1:8" x14ac:dyDescent="0.2">
      <c r="A444" s="4"/>
      <c r="B444" s="12" t="s">
        <v>95</v>
      </c>
      <c r="C444" s="13">
        <v>2859915.94</v>
      </c>
      <c r="D444" s="14">
        <v>7</v>
      </c>
      <c r="E444" s="24">
        <v>0</v>
      </c>
      <c r="F444" s="17">
        <v>0</v>
      </c>
      <c r="G444" s="5">
        <f t="shared" si="12"/>
        <v>2859915.94</v>
      </c>
      <c r="H444" s="5">
        <f t="shared" si="13"/>
        <v>7</v>
      </c>
    </row>
    <row r="445" spans="1:8" x14ac:dyDescent="0.2">
      <c r="A445" s="4"/>
      <c r="B445" s="12" t="s">
        <v>94</v>
      </c>
      <c r="C445" s="13">
        <v>3268475.36</v>
      </c>
      <c r="D445" s="14">
        <v>8</v>
      </c>
      <c r="E445" s="24">
        <v>0</v>
      </c>
      <c r="F445" s="17">
        <v>0</v>
      </c>
      <c r="G445" s="5">
        <f t="shared" ref="G445:G493" si="14">C445+E445</f>
        <v>3268475.36</v>
      </c>
      <c r="H445" s="5">
        <f t="shared" ref="H445:H493" si="15">D445+F445</f>
        <v>8</v>
      </c>
    </row>
    <row r="446" spans="1:8" x14ac:dyDescent="0.2">
      <c r="A446" s="4"/>
      <c r="B446" s="12" t="s">
        <v>93</v>
      </c>
      <c r="C446" s="13">
        <v>2859915.94</v>
      </c>
      <c r="D446" s="14">
        <v>7</v>
      </c>
      <c r="E446" s="24">
        <v>0</v>
      </c>
      <c r="F446" s="17">
        <v>0</v>
      </c>
      <c r="G446" s="5">
        <f t="shared" si="14"/>
        <v>2859915.94</v>
      </c>
      <c r="H446" s="5">
        <f t="shared" si="15"/>
        <v>7</v>
      </c>
    </row>
    <row r="447" spans="1:8" x14ac:dyDescent="0.2">
      <c r="A447" s="4"/>
      <c r="B447" s="12" t="s">
        <v>92</v>
      </c>
      <c r="C447" s="13">
        <v>3268475.36</v>
      </c>
      <c r="D447" s="14">
        <v>8</v>
      </c>
      <c r="E447" s="24">
        <v>0</v>
      </c>
      <c r="F447" s="17">
        <v>0</v>
      </c>
      <c r="G447" s="5">
        <f t="shared" si="14"/>
        <v>3268475.36</v>
      </c>
      <c r="H447" s="5">
        <f t="shared" si="15"/>
        <v>8</v>
      </c>
    </row>
    <row r="448" spans="1:8" x14ac:dyDescent="0.2">
      <c r="A448" s="4"/>
      <c r="B448" s="12" t="s">
        <v>91</v>
      </c>
      <c r="C448" s="13">
        <v>2859915.94</v>
      </c>
      <c r="D448" s="14">
        <v>7</v>
      </c>
      <c r="E448" s="24">
        <v>0</v>
      </c>
      <c r="F448" s="17">
        <v>0</v>
      </c>
      <c r="G448" s="5">
        <f t="shared" si="14"/>
        <v>2859915.94</v>
      </c>
      <c r="H448" s="5">
        <f t="shared" si="15"/>
        <v>7</v>
      </c>
    </row>
    <row r="449" spans="1:8" x14ac:dyDescent="0.2">
      <c r="A449" s="4"/>
      <c r="B449" s="12" t="s">
        <v>90</v>
      </c>
      <c r="C449" s="13">
        <v>3268475.36</v>
      </c>
      <c r="D449" s="14">
        <v>8</v>
      </c>
      <c r="E449" s="24">
        <v>0</v>
      </c>
      <c r="F449" s="17">
        <v>0</v>
      </c>
      <c r="G449" s="5">
        <f t="shared" si="14"/>
        <v>3268475.36</v>
      </c>
      <c r="H449" s="5">
        <f t="shared" si="15"/>
        <v>8</v>
      </c>
    </row>
    <row r="450" spans="1:8" x14ac:dyDescent="0.2">
      <c r="A450" s="4"/>
      <c r="B450" s="12" t="s">
        <v>89</v>
      </c>
      <c r="C450" s="13">
        <v>2859915.94</v>
      </c>
      <c r="D450" s="14">
        <v>7</v>
      </c>
      <c r="E450" s="24">
        <v>0</v>
      </c>
      <c r="F450" s="17">
        <v>0</v>
      </c>
      <c r="G450" s="5">
        <f t="shared" si="14"/>
        <v>2859915.94</v>
      </c>
      <c r="H450" s="5">
        <f t="shared" si="15"/>
        <v>7</v>
      </c>
    </row>
    <row r="451" spans="1:8" x14ac:dyDescent="0.2">
      <c r="A451" s="4"/>
      <c r="B451" s="12" t="s">
        <v>88</v>
      </c>
      <c r="C451" s="13">
        <v>3268475.36</v>
      </c>
      <c r="D451" s="14">
        <v>8</v>
      </c>
      <c r="E451" s="24">
        <v>0</v>
      </c>
      <c r="F451" s="17">
        <v>0</v>
      </c>
      <c r="G451" s="5">
        <f t="shared" si="14"/>
        <v>3268475.36</v>
      </c>
      <c r="H451" s="5">
        <f t="shared" si="15"/>
        <v>8</v>
      </c>
    </row>
    <row r="452" spans="1:8" x14ac:dyDescent="0.2">
      <c r="A452" s="4"/>
      <c r="B452" s="12" t="s">
        <v>87</v>
      </c>
      <c r="C452" s="13">
        <v>2859915.94</v>
      </c>
      <c r="D452" s="14">
        <v>7</v>
      </c>
      <c r="E452" s="24">
        <v>0</v>
      </c>
      <c r="F452" s="17">
        <v>0</v>
      </c>
      <c r="G452" s="5">
        <f t="shared" si="14"/>
        <v>2859915.94</v>
      </c>
      <c r="H452" s="5">
        <f t="shared" si="15"/>
        <v>7</v>
      </c>
    </row>
    <row r="453" spans="1:8" x14ac:dyDescent="0.2">
      <c r="A453" s="19">
        <v>560033</v>
      </c>
      <c r="B453" s="128" t="s">
        <v>79</v>
      </c>
      <c r="C453" s="129"/>
      <c r="D453" s="129"/>
      <c r="E453" s="129"/>
      <c r="F453" s="129"/>
      <c r="G453" s="129"/>
      <c r="H453" s="130"/>
    </row>
    <row r="454" spans="1:8" ht="14.25" customHeight="1" x14ac:dyDescent="0.2">
      <c r="A454" s="69"/>
      <c r="B454" s="76" t="s">
        <v>122</v>
      </c>
      <c r="C454" s="71">
        <v>38060930.079999998</v>
      </c>
      <c r="D454" s="72">
        <v>136</v>
      </c>
      <c r="E454" s="73">
        <v>-559719.56000000006</v>
      </c>
      <c r="F454" s="74">
        <v>-2</v>
      </c>
      <c r="G454" s="75">
        <f t="shared" si="14"/>
        <v>37501210.520000003</v>
      </c>
      <c r="H454" s="75">
        <f t="shared" si="15"/>
        <v>134</v>
      </c>
    </row>
    <row r="455" spans="1:8" x14ac:dyDescent="0.2">
      <c r="A455" s="4"/>
      <c r="B455" s="12" t="s">
        <v>98</v>
      </c>
      <c r="C455" s="13">
        <v>3078457.58</v>
      </c>
      <c r="D455" s="14">
        <v>11</v>
      </c>
      <c r="E455" s="24">
        <v>-559719.56000000006</v>
      </c>
      <c r="F455" s="17">
        <v>-2</v>
      </c>
      <c r="G455" s="5">
        <f t="shared" si="14"/>
        <v>2518738.02</v>
      </c>
      <c r="H455" s="5">
        <f t="shared" si="15"/>
        <v>9</v>
      </c>
    </row>
    <row r="456" spans="1:8" x14ac:dyDescent="0.2">
      <c r="A456" s="4"/>
      <c r="B456" s="12" t="s">
        <v>97</v>
      </c>
      <c r="C456" s="13">
        <v>3078457.58</v>
      </c>
      <c r="D456" s="14">
        <v>11</v>
      </c>
      <c r="E456" s="24">
        <v>0</v>
      </c>
      <c r="F456" s="17">
        <v>0</v>
      </c>
      <c r="G456" s="5">
        <f t="shared" si="14"/>
        <v>3078457.58</v>
      </c>
      <c r="H456" s="5">
        <f t="shared" si="15"/>
        <v>11</v>
      </c>
    </row>
    <row r="457" spans="1:8" x14ac:dyDescent="0.2">
      <c r="A457" s="4"/>
      <c r="B457" s="12" t="s">
        <v>96</v>
      </c>
      <c r="C457" s="13">
        <v>3078457.58</v>
      </c>
      <c r="D457" s="14">
        <v>11</v>
      </c>
      <c r="E457" s="24">
        <v>0</v>
      </c>
      <c r="F457" s="17">
        <v>0</v>
      </c>
      <c r="G457" s="5">
        <f t="shared" si="14"/>
        <v>3078457.58</v>
      </c>
      <c r="H457" s="5">
        <f t="shared" si="15"/>
        <v>11</v>
      </c>
    </row>
    <row r="458" spans="1:8" x14ac:dyDescent="0.2">
      <c r="A458" s="4"/>
      <c r="B458" s="12" t="s">
        <v>95</v>
      </c>
      <c r="C458" s="13">
        <v>3078457.58</v>
      </c>
      <c r="D458" s="14">
        <v>11</v>
      </c>
      <c r="E458" s="24">
        <v>0</v>
      </c>
      <c r="F458" s="17">
        <v>0</v>
      </c>
      <c r="G458" s="5">
        <f t="shared" si="14"/>
        <v>3078457.58</v>
      </c>
      <c r="H458" s="5">
        <f t="shared" si="15"/>
        <v>11</v>
      </c>
    </row>
    <row r="459" spans="1:8" x14ac:dyDescent="0.2">
      <c r="A459" s="4"/>
      <c r="B459" s="12" t="s">
        <v>94</v>
      </c>
      <c r="C459" s="13">
        <v>3358317.36</v>
      </c>
      <c r="D459" s="14">
        <v>12</v>
      </c>
      <c r="E459" s="24">
        <v>0</v>
      </c>
      <c r="F459" s="17">
        <v>0</v>
      </c>
      <c r="G459" s="5">
        <f t="shared" si="14"/>
        <v>3358317.36</v>
      </c>
      <c r="H459" s="5">
        <f t="shared" si="15"/>
        <v>12</v>
      </c>
    </row>
    <row r="460" spans="1:8" x14ac:dyDescent="0.2">
      <c r="A460" s="4"/>
      <c r="B460" s="12" t="s">
        <v>93</v>
      </c>
      <c r="C460" s="13">
        <v>3078457.58</v>
      </c>
      <c r="D460" s="14">
        <v>11</v>
      </c>
      <c r="E460" s="24">
        <v>0</v>
      </c>
      <c r="F460" s="17">
        <v>0</v>
      </c>
      <c r="G460" s="5">
        <f t="shared" si="14"/>
        <v>3078457.58</v>
      </c>
      <c r="H460" s="5">
        <f t="shared" si="15"/>
        <v>11</v>
      </c>
    </row>
    <row r="461" spans="1:8" x14ac:dyDescent="0.2">
      <c r="A461" s="4"/>
      <c r="B461" s="12" t="s">
        <v>92</v>
      </c>
      <c r="C461" s="13">
        <v>3358317.36</v>
      </c>
      <c r="D461" s="14">
        <v>12</v>
      </c>
      <c r="E461" s="24">
        <v>0</v>
      </c>
      <c r="F461" s="17">
        <v>0</v>
      </c>
      <c r="G461" s="5">
        <f t="shared" si="14"/>
        <v>3358317.36</v>
      </c>
      <c r="H461" s="5">
        <f t="shared" si="15"/>
        <v>12</v>
      </c>
    </row>
    <row r="462" spans="1:8" x14ac:dyDescent="0.2">
      <c r="A462" s="4"/>
      <c r="B462" s="12" t="s">
        <v>91</v>
      </c>
      <c r="C462" s="13">
        <v>3078457.58</v>
      </c>
      <c r="D462" s="14">
        <v>11</v>
      </c>
      <c r="E462" s="24">
        <v>0</v>
      </c>
      <c r="F462" s="17">
        <v>0</v>
      </c>
      <c r="G462" s="5">
        <f t="shared" si="14"/>
        <v>3078457.58</v>
      </c>
      <c r="H462" s="5">
        <f t="shared" si="15"/>
        <v>11</v>
      </c>
    </row>
    <row r="463" spans="1:8" x14ac:dyDescent="0.2">
      <c r="A463" s="4"/>
      <c r="B463" s="12" t="s">
        <v>90</v>
      </c>
      <c r="C463" s="13">
        <v>3358317.36</v>
      </c>
      <c r="D463" s="14">
        <v>12</v>
      </c>
      <c r="E463" s="24">
        <v>0</v>
      </c>
      <c r="F463" s="17">
        <v>0</v>
      </c>
      <c r="G463" s="5">
        <f t="shared" si="14"/>
        <v>3358317.36</v>
      </c>
      <c r="H463" s="5">
        <f t="shared" si="15"/>
        <v>12</v>
      </c>
    </row>
    <row r="464" spans="1:8" x14ac:dyDescent="0.2">
      <c r="A464" s="4"/>
      <c r="B464" s="12" t="s">
        <v>89</v>
      </c>
      <c r="C464" s="13">
        <v>3078457.58</v>
      </c>
      <c r="D464" s="14">
        <v>11</v>
      </c>
      <c r="E464" s="24">
        <v>0</v>
      </c>
      <c r="F464" s="17">
        <v>0</v>
      </c>
      <c r="G464" s="5">
        <f t="shared" si="14"/>
        <v>3078457.58</v>
      </c>
      <c r="H464" s="5">
        <f t="shared" si="15"/>
        <v>11</v>
      </c>
    </row>
    <row r="465" spans="1:8" x14ac:dyDescent="0.2">
      <c r="A465" s="4"/>
      <c r="B465" s="12" t="s">
        <v>88</v>
      </c>
      <c r="C465" s="13">
        <v>3358317.36</v>
      </c>
      <c r="D465" s="14">
        <v>12</v>
      </c>
      <c r="E465" s="24">
        <v>0</v>
      </c>
      <c r="F465" s="17">
        <v>0</v>
      </c>
      <c r="G465" s="5">
        <f t="shared" si="14"/>
        <v>3358317.36</v>
      </c>
      <c r="H465" s="5">
        <f t="shared" si="15"/>
        <v>12</v>
      </c>
    </row>
    <row r="466" spans="1:8" x14ac:dyDescent="0.2">
      <c r="A466" s="4"/>
      <c r="B466" s="12" t="s">
        <v>87</v>
      </c>
      <c r="C466" s="13">
        <v>3078457.58</v>
      </c>
      <c r="D466" s="14">
        <v>11</v>
      </c>
      <c r="E466" s="24">
        <v>0</v>
      </c>
      <c r="F466" s="17">
        <v>0</v>
      </c>
      <c r="G466" s="5">
        <f t="shared" si="14"/>
        <v>3078457.58</v>
      </c>
      <c r="H466" s="5">
        <f t="shared" si="15"/>
        <v>11</v>
      </c>
    </row>
    <row r="467" spans="1:8" x14ac:dyDescent="0.2">
      <c r="A467" s="19">
        <v>560265</v>
      </c>
      <c r="B467" s="128" t="s">
        <v>78</v>
      </c>
      <c r="C467" s="129"/>
      <c r="D467" s="129"/>
      <c r="E467" s="129"/>
      <c r="F467" s="129"/>
      <c r="G467" s="129"/>
      <c r="H467" s="130"/>
    </row>
    <row r="468" spans="1:8" ht="14.25" customHeight="1" x14ac:dyDescent="0.2">
      <c r="A468" s="69"/>
      <c r="B468" s="76" t="s">
        <v>122</v>
      </c>
      <c r="C468" s="71">
        <v>21549203.059999999</v>
      </c>
      <c r="D468" s="72">
        <v>77</v>
      </c>
      <c r="E468" s="73">
        <v>-559719.56000000006</v>
      </c>
      <c r="F468" s="74">
        <v>-2</v>
      </c>
      <c r="G468" s="75">
        <f t="shared" si="14"/>
        <v>20989483.5</v>
      </c>
      <c r="H468" s="75">
        <f t="shared" si="15"/>
        <v>75</v>
      </c>
    </row>
    <row r="469" spans="1:8" x14ac:dyDescent="0.2">
      <c r="A469" s="4"/>
      <c r="B469" s="12" t="s">
        <v>98</v>
      </c>
      <c r="C469" s="13">
        <v>1679158.68</v>
      </c>
      <c r="D469" s="14">
        <v>6</v>
      </c>
      <c r="E469" s="24">
        <v>0</v>
      </c>
      <c r="F469" s="17">
        <v>0</v>
      </c>
      <c r="G469" s="5">
        <f t="shared" si="14"/>
        <v>1679158.68</v>
      </c>
      <c r="H469" s="5">
        <f t="shared" si="15"/>
        <v>6</v>
      </c>
    </row>
    <row r="470" spans="1:8" x14ac:dyDescent="0.2">
      <c r="A470" s="4"/>
      <c r="B470" s="12" t="s">
        <v>97</v>
      </c>
      <c r="C470" s="13">
        <v>1959018.46</v>
      </c>
      <c r="D470" s="14">
        <v>7</v>
      </c>
      <c r="E470" s="24">
        <v>0</v>
      </c>
      <c r="F470" s="17">
        <v>0</v>
      </c>
      <c r="G470" s="5">
        <f t="shared" si="14"/>
        <v>1959018.46</v>
      </c>
      <c r="H470" s="5">
        <f t="shared" si="15"/>
        <v>7</v>
      </c>
    </row>
    <row r="471" spans="1:8" x14ac:dyDescent="0.2">
      <c r="A471" s="4"/>
      <c r="B471" s="12" t="s">
        <v>96</v>
      </c>
      <c r="C471" s="13">
        <v>1679158.68</v>
      </c>
      <c r="D471" s="14">
        <v>6</v>
      </c>
      <c r="E471" s="24">
        <v>-279859.78000000003</v>
      </c>
      <c r="F471" s="17">
        <v>-1</v>
      </c>
      <c r="G471" s="5">
        <f t="shared" si="14"/>
        <v>1399298.9</v>
      </c>
      <c r="H471" s="5">
        <f t="shared" si="15"/>
        <v>5</v>
      </c>
    </row>
    <row r="472" spans="1:8" x14ac:dyDescent="0.2">
      <c r="A472" s="4"/>
      <c r="B472" s="12" t="s">
        <v>95</v>
      </c>
      <c r="C472" s="13">
        <v>1679158.68</v>
      </c>
      <c r="D472" s="14">
        <v>6</v>
      </c>
      <c r="E472" s="24">
        <v>-279859.78000000003</v>
      </c>
      <c r="F472" s="17">
        <v>-1</v>
      </c>
      <c r="G472" s="5">
        <f t="shared" si="14"/>
        <v>1399298.9</v>
      </c>
      <c r="H472" s="5">
        <f t="shared" si="15"/>
        <v>5</v>
      </c>
    </row>
    <row r="473" spans="1:8" x14ac:dyDescent="0.2">
      <c r="A473" s="4"/>
      <c r="B473" s="12" t="s">
        <v>94</v>
      </c>
      <c r="C473" s="13">
        <v>1959018.46</v>
      </c>
      <c r="D473" s="14">
        <v>7</v>
      </c>
      <c r="E473" s="24">
        <v>0</v>
      </c>
      <c r="F473" s="17">
        <v>0</v>
      </c>
      <c r="G473" s="5">
        <f t="shared" si="14"/>
        <v>1959018.46</v>
      </c>
      <c r="H473" s="5">
        <f t="shared" si="15"/>
        <v>7</v>
      </c>
    </row>
    <row r="474" spans="1:8" x14ac:dyDescent="0.2">
      <c r="A474" s="4"/>
      <c r="B474" s="12" t="s">
        <v>93</v>
      </c>
      <c r="C474" s="13">
        <v>1679158.68</v>
      </c>
      <c r="D474" s="14">
        <v>6</v>
      </c>
      <c r="E474" s="24">
        <v>0</v>
      </c>
      <c r="F474" s="17">
        <v>0</v>
      </c>
      <c r="G474" s="5">
        <f t="shared" si="14"/>
        <v>1679158.68</v>
      </c>
      <c r="H474" s="5">
        <f t="shared" si="15"/>
        <v>6</v>
      </c>
    </row>
    <row r="475" spans="1:8" x14ac:dyDescent="0.2">
      <c r="A475" s="4"/>
      <c r="B475" s="12" t="s">
        <v>92</v>
      </c>
      <c r="C475" s="13">
        <v>1959018.46</v>
      </c>
      <c r="D475" s="14">
        <v>7</v>
      </c>
      <c r="E475" s="24">
        <v>0</v>
      </c>
      <c r="F475" s="17">
        <v>0</v>
      </c>
      <c r="G475" s="5">
        <f t="shared" si="14"/>
        <v>1959018.46</v>
      </c>
      <c r="H475" s="5">
        <f t="shared" si="15"/>
        <v>7</v>
      </c>
    </row>
    <row r="476" spans="1:8" x14ac:dyDescent="0.2">
      <c r="A476" s="4"/>
      <c r="B476" s="12" t="s">
        <v>91</v>
      </c>
      <c r="C476" s="13">
        <v>1679158.68</v>
      </c>
      <c r="D476" s="14">
        <v>6</v>
      </c>
      <c r="E476" s="24">
        <v>0</v>
      </c>
      <c r="F476" s="17">
        <v>0</v>
      </c>
      <c r="G476" s="5">
        <f t="shared" si="14"/>
        <v>1679158.68</v>
      </c>
      <c r="H476" s="5">
        <f t="shared" si="15"/>
        <v>6</v>
      </c>
    </row>
    <row r="477" spans="1:8" x14ac:dyDescent="0.2">
      <c r="A477" s="4"/>
      <c r="B477" s="12" t="s">
        <v>90</v>
      </c>
      <c r="C477" s="13">
        <v>1959018.46</v>
      </c>
      <c r="D477" s="14">
        <v>7</v>
      </c>
      <c r="E477" s="24">
        <v>0</v>
      </c>
      <c r="F477" s="17">
        <v>0</v>
      </c>
      <c r="G477" s="5">
        <f t="shared" si="14"/>
        <v>1959018.46</v>
      </c>
      <c r="H477" s="5">
        <f t="shared" si="15"/>
        <v>7</v>
      </c>
    </row>
    <row r="478" spans="1:8" x14ac:dyDescent="0.2">
      <c r="A478" s="4"/>
      <c r="B478" s="12" t="s">
        <v>89</v>
      </c>
      <c r="C478" s="13">
        <v>1679158.68</v>
      </c>
      <c r="D478" s="14">
        <v>6</v>
      </c>
      <c r="E478" s="24">
        <v>0</v>
      </c>
      <c r="F478" s="17">
        <v>0</v>
      </c>
      <c r="G478" s="5">
        <f t="shared" si="14"/>
        <v>1679158.68</v>
      </c>
      <c r="H478" s="5">
        <f t="shared" si="15"/>
        <v>6</v>
      </c>
    </row>
    <row r="479" spans="1:8" x14ac:dyDescent="0.2">
      <c r="A479" s="4"/>
      <c r="B479" s="12" t="s">
        <v>88</v>
      </c>
      <c r="C479" s="13">
        <v>1959018.46</v>
      </c>
      <c r="D479" s="14">
        <v>7</v>
      </c>
      <c r="E479" s="24">
        <v>0</v>
      </c>
      <c r="F479" s="17">
        <v>0</v>
      </c>
      <c r="G479" s="5">
        <f t="shared" si="14"/>
        <v>1959018.46</v>
      </c>
      <c r="H479" s="5">
        <f t="shared" si="15"/>
        <v>7</v>
      </c>
    </row>
    <row r="480" spans="1:8" x14ac:dyDescent="0.2">
      <c r="A480" s="4"/>
      <c r="B480" s="12" t="s">
        <v>87</v>
      </c>
      <c r="C480" s="13">
        <v>1679158.68</v>
      </c>
      <c r="D480" s="14">
        <v>6</v>
      </c>
      <c r="E480" s="24">
        <v>0</v>
      </c>
      <c r="F480" s="17">
        <v>0</v>
      </c>
      <c r="G480" s="5">
        <f t="shared" si="14"/>
        <v>1679158.68</v>
      </c>
      <c r="H480" s="5">
        <f t="shared" si="15"/>
        <v>6</v>
      </c>
    </row>
    <row r="481" spans="1:8" ht="14.25" customHeight="1" x14ac:dyDescent="0.2">
      <c r="A481" s="69"/>
      <c r="B481" s="76" t="s">
        <v>123</v>
      </c>
      <c r="C481" s="71">
        <v>11445152.6</v>
      </c>
      <c r="D481" s="72">
        <v>20</v>
      </c>
      <c r="E481" s="73">
        <v>-572257.63</v>
      </c>
      <c r="F481" s="74">
        <v>-1</v>
      </c>
      <c r="G481" s="75">
        <f t="shared" si="14"/>
        <v>10872894.970000001</v>
      </c>
      <c r="H481" s="75">
        <f t="shared" si="15"/>
        <v>19</v>
      </c>
    </row>
    <row r="482" spans="1:8" x14ac:dyDescent="0.2">
      <c r="A482" s="4"/>
      <c r="B482" s="12" t="s">
        <v>98</v>
      </c>
      <c r="C482" s="13">
        <v>1144515.26</v>
      </c>
      <c r="D482" s="14">
        <v>2</v>
      </c>
      <c r="E482" s="24">
        <v>0</v>
      </c>
      <c r="F482" s="17">
        <v>0</v>
      </c>
      <c r="G482" s="5">
        <f t="shared" si="14"/>
        <v>1144515.26</v>
      </c>
      <c r="H482" s="5">
        <f t="shared" si="15"/>
        <v>2</v>
      </c>
    </row>
    <row r="483" spans="1:8" x14ac:dyDescent="0.2">
      <c r="A483" s="4"/>
      <c r="B483" s="12" t="s">
        <v>97</v>
      </c>
      <c r="C483" s="13">
        <v>1144515.26</v>
      </c>
      <c r="D483" s="14">
        <v>2</v>
      </c>
      <c r="E483" s="24">
        <v>-572257.63</v>
      </c>
      <c r="F483" s="17">
        <v>-1</v>
      </c>
      <c r="G483" s="5">
        <f t="shared" si="14"/>
        <v>572257.63</v>
      </c>
      <c r="H483" s="5">
        <f t="shared" si="15"/>
        <v>1</v>
      </c>
    </row>
    <row r="484" spans="1:8" x14ac:dyDescent="0.2">
      <c r="A484" s="4"/>
      <c r="B484" s="12" t="s">
        <v>96</v>
      </c>
      <c r="C484" s="13">
        <v>1144515.26</v>
      </c>
      <c r="D484" s="14">
        <v>2</v>
      </c>
      <c r="E484" s="24">
        <v>0</v>
      </c>
      <c r="F484" s="17">
        <v>0</v>
      </c>
      <c r="G484" s="5">
        <f t="shared" si="14"/>
        <v>1144515.26</v>
      </c>
      <c r="H484" s="5">
        <f t="shared" si="15"/>
        <v>2</v>
      </c>
    </row>
    <row r="485" spans="1:8" x14ac:dyDescent="0.2">
      <c r="A485" s="4"/>
      <c r="B485" s="12" t="s">
        <v>95</v>
      </c>
      <c r="C485" s="13">
        <v>1144515.26</v>
      </c>
      <c r="D485" s="14">
        <v>2</v>
      </c>
      <c r="E485" s="24">
        <v>0</v>
      </c>
      <c r="F485" s="17">
        <v>0</v>
      </c>
      <c r="G485" s="5">
        <f t="shared" si="14"/>
        <v>1144515.26</v>
      </c>
      <c r="H485" s="5">
        <f t="shared" si="15"/>
        <v>2</v>
      </c>
    </row>
    <row r="486" spans="1:8" x14ac:dyDescent="0.2">
      <c r="A486" s="4"/>
      <c r="B486" s="12" t="s">
        <v>94</v>
      </c>
      <c r="C486" s="13">
        <v>1144515.26</v>
      </c>
      <c r="D486" s="14">
        <v>2</v>
      </c>
      <c r="E486" s="24">
        <v>0</v>
      </c>
      <c r="F486" s="17">
        <v>0</v>
      </c>
      <c r="G486" s="5">
        <f t="shared" si="14"/>
        <v>1144515.26</v>
      </c>
      <c r="H486" s="5">
        <f t="shared" si="15"/>
        <v>2</v>
      </c>
    </row>
    <row r="487" spans="1:8" x14ac:dyDescent="0.2">
      <c r="A487" s="4"/>
      <c r="B487" s="12" t="s">
        <v>93</v>
      </c>
      <c r="C487" s="13">
        <v>572257.63</v>
      </c>
      <c r="D487" s="14">
        <v>1</v>
      </c>
      <c r="E487" s="24">
        <v>0</v>
      </c>
      <c r="F487" s="17">
        <v>0</v>
      </c>
      <c r="G487" s="5">
        <f t="shared" si="14"/>
        <v>572257.63</v>
      </c>
      <c r="H487" s="5">
        <f t="shared" si="15"/>
        <v>1</v>
      </c>
    </row>
    <row r="488" spans="1:8" x14ac:dyDescent="0.2">
      <c r="A488" s="4"/>
      <c r="B488" s="12" t="s">
        <v>92</v>
      </c>
      <c r="C488" s="13">
        <v>1144515.26</v>
      </c>
      <c r="D488" s="14">
        <v>2</v>
      </c>
      <c r="E488" s="24">
        <v>0</v>
      </c>
      <c r="F488" s="17">
        <v>0</v>
      </c>
      <c r="G488" s="5">
        <f t="shared" si="14"/>
        <v>1144515.26</v>
      </c>
      <c r="H488" s="5">
        <f t="shared" si="15"/>
        <v>2</v>
      </c>
    </row>
    <row r="489" spans="1:8" x14ac:dyDescent="0.2">
      <c r="A489" s="4"/>
      <c r="B489" s="12" t="s">
        <v>91</v>
      </c>
      <c r="C489" s="13">
        <v>572257.63</v>
      </c>
      <c r="D489" s="14">
        <v>1</v>
      </c>
      <c r="E489" s="24">
        <v>0</v>
      </c>
      <c r="F489" s="17">
        <v>0</v>
      </c>
      <c r="G489" s="5">
        <f t="shared" si="14"/>
        <v>572257.63</v>
      </c>
      <c r="H489" s="5">
        <f t="shared" si="15"/>
        <v>1</v>
      </c>
    </row>
    <row r="490" spans="1:8" x14ac:dyDescent="0.2">
      <c r="A490" s="4"/>
      <c r="B490" s="12" t="s">
        <v>90</v>
      </c>
      <c r="C490" s="13">
        <v>1144515.26</v>
      </c>
      <c r="D490" s="14">
        <v>2</v>
      </c>
      <c r="E490" s="24">
        <v>0</v>
      </c>
      <c r="F490" s="17">
        <v>0</v>
      </c>
      <c r="G490" s="5">
        <f t="shared" si="14"/>
        <v>1144515.26</v>
      </c>
      <c r="H490" s="5">
        <f t="shared" si="15"/>
        <v>2</v>
      </c>
    </row>
    <row r="491" spans="1:8" x14ac:dyDescent="0.2">
      <c r="A491" s="4"/>
      <c r="B491" s="12" t="s">
        <v>89</v>
      </c>
      <c r="C491" s="13">
        <v>572257.63</v>
      </c>
      <c r="D491" s="14">
        <v>1</v>
      </c>
      <c r="E491" s="24">
        <v>0</v>
      </c>
      <c r="F491" s="17">
        <v>0</v>
      </c>
      <c r="G491" s="5">
        <f t="shared" si="14"/>
        <v>572257.63</v>
      </c>
      <c r="H491" s="5">
        <f t="shared" si="15"/>
        <v>1</v>
      </c>
    </row>
    <row r="492" spans="1:8" x14ac:dyDescent="0.2">
      <c r="A492" s="4"/>
      <c r="B492" s="12" t="s">
        <v>88</v>
      </c>
      <c r="C492" s="13">
        <v>1144515.26</v>
      </c>
      <c r="D492" s="14">
        <v>2</v>
      </c>
      <c r="E492" s="24">
        <v>0</v>
      </c>
      <c r="F492" s="17">
        <v>0</v>
      </c>
      <c r="G492" s="5">
        <f t="shared" si="14"/>
        <v>1144515.26</v>
      </c>
      <c r="H492" s="5">
        <f t="shared" si="15"/>
        <v>2</v>
      </c>
    </row>
    <row r="493" spans="1:8" x14ac:dyDescent="0.2">
      <c r="A493" s="4"/>
      <c r="B493" s="12" t="s">
        <v>87</v>
      </c>
      <c r="C493" s="13">
        <v>572257.63</v>
      </c>
      <c r="D493" s="14">
        <v>1</v>
      </c>
      <c r="E493" s="24">
        <v>0</v>
      </c>
      <c r="F493" s="17">
        <v>0</v>
      </c>
      <c r="G493" s="5">
        <f t="shared" si="14"/>
        <v>572257.63</v>
      </c>
      <c r="H493" s="5">
        <f t="shared" si="15"/>
        <v>1</v>
      </c>
    </row>
    <row r="494" spans="1:8" ht="13.5" customHeight="1" x14ac:dyDescent="0.2">
      <c r="A494" s="20"/>
      <c r="B494" s="21" t="s">
        <v>124</v>
      </c>
      <c r="C494" s="19"/>
      <c r="D494" s="19"/>
      <c r="E494" s="25">
        <f>E481+E468+E454+E440+E427+E414+E401+E388+E375+E362+E349+E345+E332+E321+E308+E295+E291+E287+E274+E261+E248+E235+E222+E209+E196+E183+E170+E156+E152+E141+E129+E118+E107+E94+E82+E69+E58+E45+E32+E19+E6</f>
        <v>-61450.69</v>
      </c>
      <c r="F494" s="22">
        <f>F481+F468+F454+F440+F427+F414+F401+F388+F375+F362+F349+F345+F332+F321+F308+F295+F291+F287+F274+F261+F248+F235+F222+F209+F196+F183+F170+F156+F152+F141+F129+F118+F107+F94+F82+F69+F58+F45+F32+F19+F6</f>
        <v>-2</v>
      </c>
      <c r="G494" s="20"/>
      <c r="H494" s="20"/>
    </row>
  </sheetData>
  <mergeCells count="15">
    <mergeCell ref="B5:H5"/>
    <mergeCell ref="B467:H467"/>
    <mergeCell ref="B453:H453"/>
    <mergeCell ref="B348:H348"/>
    <mergeCell ref="B290:H290"/>
    <mergeCell ref="B169:H169"/>
    <mergeCell ref="B93:H93"/>
    <mergeCell ref="B1:D1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2"/>
  <sheetViews>
    <sheetView view="pageBreakPreview" zoomScale="150" zoomScaleNormal="100" zoomScaleSheetLayoutView="150" workbookViewId="0">
      <pane xSplit="2" ySplit="4" topLeftCell="C23" activePane="bottomRight" state="frozen"/>
      <selection pane="topRight" activeCell="C1" sqref="C1"/>
      <selection pane="bottomLeft" activeCell="A5" sqref="A5"/>
      <selection pane="bottomRight" activeCell="L41" sqref="L41"/>
    </sheetView>
  </sheetViews>
  <sheetFormatPr defaultColWidth="10.7109375" defaultRowHeight="10.199999999999999" outlineLevelRow="2" x14ac:dyDescent="0.2"/>
  <cols>
    <col min="1" max="1" width="11.28515625" style="1" customWidth="1"/>
    <col min="2" max="2" width="24.140625" style="1" customWidth="1"/>
    <col min="3" max="3" width="14.85546875" style="1" customWidth="1"/>
    <col min="4" max="4" width="8.85546875" style="1" customWidth="1"/>
    <col min="5" max="5" width="14.28515625" style="61" customWidth="1"/>
    <col min="6" max="6" width="8.42578125" style="1" customWidth="1"/>
    <col min="7" max="7" width="14.7109375" style="61" customWidth="1"/>
    <col min="8" max="8" width="8.7109375" style="1" customWidth="1"/>
    <col min="9" max="16384" width="10.7109375" style="1"/>
  </cols>
  <sheetData>
    <row r="1" spans="1:256" s="35" customFormat="1" ht="42.75" customHeight="1" x14ac:dyDescent="0.25">
      <c r="A1" s="34"/>
      <c r="E1" s="36"/>
      <c r="F1" s="132" t="s">
        <v>166</v>
      </c>
      <c r="G1" s="132"/>
      <c r="H1" s="132"/>
    </row>
    <row r="2" spans="1:256" s="35" customFormat="1" ht="48.75" customHeight="1" x14ac:dyDescent="0.25">
      <c r="A2" s="133" t="s">
        <v>145</v>
      </c>
      <c r="B2" s="133"/>
      <c r="C2" s="133"/>
      <c r="D2" s="133"/>
      <c r="E2" s="133"/>
      <c r="F2" s="133"/>
      <c r="G2" s="133"/>
      <c r="H2" s="133"/>
      <c r="I2" s="37"/>
    </row>
    <row r="3" spans="1:256" ht="23.25" customHeight="1" x14ac:dyDescent="0.2">
      <c r="A3" s="134" t="s">
        <v>113</v>
      </c>
      <c r="B3" s="135" t="s">
        <v>129</v>
      </c>
      <c r="C3" s="136" t="s">
        <v>111</v>
      </c>
      <c r="D3" s="136"/>
      <c r="E3" s="137" t="s">
        <v>142</v>
      </c>
      <c r="F3" s="137"/>
      <c r="G3" s="136" t="s">
        <v>143</v>
      </c>
      <c r="H3" s="136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8"/>
      <c r="GP3" s="38"/>
      <c r="GQ3" s="38"/>
      <c r="GR3" s="38"/>
      <c r="GS3" s="38"/>
      <c r="GT3" s="38"/>
      <c r="GU3" s="38"/>
      <c r="GV3" s="38"/>
      <c r="GW3" s="38"/>
      <c r="GX3" s="38"/>
      <c r="GY3" s="38"/>
      <c r="GZ3" s="38"/>
      <c r="HA3" s="38"/>
      <c r="HB3" s="38"/>
      <c r="HC3" s="38"/>
      <c r="HD3" s="38"/>
      <c r="HE3" s="38"/>
      <c r="HF3" s="38"/>
      <c r="HG3" s="38"/>
      <c r="HH3" s="38"/>
      <c r="HI3" s="38"/>
      <c r="HJ3" s="38"/>
      <c r="HK3" s="38"/>
      <c r="HL3" s="38"/>
      <c r="HM3" s="38"/>
      <c r="HN3" s="38"/>
      <c r="HO3" s="38"/>
      <c r="HP3" s="38"/>
      <c r="HQ3" s="38"/>
      <c r="HR3" s="38"/>
      <c r="HS3" s="38"/>
      <c r="HT3" s="38"/>
      <c r="HU3" s="38"/>
      <c r="HV3" s="38"/>
      <c r="HW3" s="38"/>
      <c r="HX3" s="38"/>
      <c r="HY3" s="38"/>
      <c r="HZ3" s="38"/>
      <c r="IA3" s="38"/>
      <c r="IB3" s="38"/>
      <c r="IC3" s="38"/>
      <c r="ID3" s="38"/>
      <c r="IE3" s="38"/>
      <c r="IF3" s="38"/>
      <c r="IG3" s="38"/>
      <c r="IH3" s="38"/>
      <c r="II3" s="38"/>
      <c r="IJ3" s="38"/>
      <c r="IK3" s="38"/>
      <c r="IL3" s="38"/>
      <c r="IM3" s="38"/>
      <c r="IN3" s="38"/>
      <c r="IO3" s="38"/>
      <c r="IP3" s="38"/>
      <c r="IQ3" s="38"/>
      <c r="IR3" s="38"/>
      <c r="IS3" s="38"/>
      <c r="IT3" s="38"/>
      <c r="IU3" s="38"/>
      <c r="IV3" s="38"/>
    </row>
    <row r="4" spans="1:256" x14ac:dyDescent="0.2">
      <c r="A4" s="134"/>
      <c r="B4" s="135"/>
      <c r="C4" s="39" t="s">
        <v>144</v>
      </c>
      <c r="D4" s="39" t="s">
        <v>107</v>
      </c>
      <c r="E4" s="40" t="s">
        <v>144</v>
      </c>
      <c r="F4" s="39" t="s">
        <v>107</v>
      </c>
      <c r="G4" s="39" t="s">
        <v>144</v>
      </c>
      <c r="H4" s="39" t="s">
        <v>107</v>
      </c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  <c r="CA4" s="38"/>
      <c r="CB4" s="38"/>
      <c r="CC4" s="38"/>
      <c r="CD4" s="38"/>
      <c r="CE4" s="38"/>
      <c r="CF4" s="38"/>
      <c r="CG4" s="38"/>
      <c r="CH4" s="38"/>
      <c r="CI4" s="38"/>
      <c r="CJ4" s="38"/>
      <c r="CK4" s="38"/>
      <c r="CL4" s="38"/>
      <c r="CM4" s="38"/>
      <c r="CN4" s="38"/>
      <c r="CO4" s="38"/>
      <c r="CP4" s="38"/>
      <c r="CQ4" s="38"/>
      <c r="CR4" s="38"/>
      <c r="CS4" s="38"/>
      <c r="CT4" s="38"/>
      <c r="CU4" s="38"/>
      <c r="CV4" s="38"/>
      <c r="CW4" s="38"/>
      <c r="CX4" s="38"/>
      <c r="CY4" s="38"/>
      <c r="CZ4" s="38"/>
      <c r="DA4" s="38"/>
      <c r="DB4" s="38"/>
      <c r="DC4" s="38"/>
      <c r="DD4" s="38"/>
      <c r="DE4" s="38"/>
      <c r="DF4" s="38"/>
      <c r="DG4" s="38"/>
      <c r="DH4" s="38"/>
      <c r="DI4" s="38"/>
      <c r="DJ4" s="38"/>
      <c r="DK4" s="38"/>
      <c r="DL4" s="38"/>
      <c r="DM4" s="38"/>
      <c r="DN4" s="38"/>
      <c r="DO4" s="38"/>
      <c r="DP4" s="38"/>
      <c r="DQ4" s="38"/>
      <c r="DR4" s="38"/>
      <c r="DS4" s="38"/>
      <c r="DT4" s="38"/>
      <c r="DU4" s="38"/>
      <c r="DV4" s="38"/>
      <c r="DW4" s="38"/>
      <c r="DX4" s="38"/>
      <c r="DY4" s="38"/>
      <c r="DZ4" s="38"/>
      <c r="EA4" s="38"/>
      <c r="EB4" s="38"/>
      <c r="EC4" s="38"/>
      <c r="ED4" s="38"/>
      <c r="EE4" s="38"/>
      <c r="EF4" s="38"/>
      <c r="EG4" s="38"/>
      <c r="EH4" s="38"/>
      <c r="EI4" s="38"/>
      <c r="EJ4" s="38"/>
      <c r="EK4" s="38"/>
      <c r="EL4" s="38"/>
      <c r="EM4" s="38"/>
      <c r="EN4" s="38"/>
      <c r="EO4" s="38"/>
      <c r="EP4" s="38"/>
      <c r="EQ4" s="38"/>
      <c r="ER4" s="38"/>
      <c r="ES4" s="38"/>
      <c r="ET4" s="38"/>
      <c r="EU4" s="38"/>
      <c r="EV4" s="38"/>
      <c r="EW4" s="38"/>
      <c r="EX4" s="38"/>
      <c r="EY4" s="38"/>
      <c r="EZ4" s="38"/>
      <c r="FA4" s="38"/>
      <c r="FB4" s="38"/>
      <c r="FC4" s="38"/>
      <c r="FD4" s="38"/>
      <c r="FE4" s="38"/>
      <c r="FF4" s="38"/>
      <c r="FG4" s="38"/>
      <c r="FH4" s="38"/>
      <c r="FI4" s="38"/>
      <c r="FJ4" s="38"/>
      <c r="FK4" s="38"/>
      <c r="FL4" s="38"/>
      <c r="FM4" s="38"/>
      <c r="FN4" s="38"/>
      <c r="FO4" s="38"/>
      <c r="FP4" s="38"/>
      <c r="FQ4" s="38"/>
      <c r="FR4" s="38"/>
      <c r="FS4" s="38"/>
      <c r="FT4" s="38"/>
      <c r="FU4" s="38"/>
      <c r="FV4" s="38"/>
      <c r="FW4" s="38"/>
      <c r="FX4" s="38"/>
      <c r="FY4" s="38"/>
      <c r="FZ4" s="38"/>
      <c r="GA4" s="38"/>
      <c r="GB4" s="38"/>
      <c r="GC4" s="38"/>
      <c r="GD4" s="38"/>
      <c r="GE4" s="38"/>
      <c r="GF4" s="38"/>
      <c r="GG4" s="38"/>
      <c r="GH4" s="38"/>
      <c r="GI4" s="38"/>
      <c r="GJ4" s="38"/>
      <c r="GK4" s="38"/>
      <c r="GL4" s="38"/>
      <c r="GM4" s="38"/>
      <c r="GN4" s="38"/>
      <c r="GO4" s="38"/>
      <c r="GP4" s="38"/>
      <c r="GQ4" s="38"/>
      <c r="GR4" s="38"/>
      <c r="GS4" s="38"/>
      <c r="GT4" s="38"/>
      <c r="GU4" s="38"/>
      <c r="GV4" s="38"/>
      <c r="GW4" s="38"/>
      <c r="GX4" s="38"/>
      <c r="GY4" s="38"/>
      <c r="GZ4" s="38"/>
      <c r="HA4" s="38"/>
      <c r="HB4" s="38"/>
      <c r="HC4" s="38"/>
      <c r="HD4" s="38"/>
      <c r="HE4" s="38"/>
      <c r="HF4" s="38"/>
      <c r="HG4" s="38"/>
      <c r="HH4" s="38"/>
      <c r="HI4" s="38"/>
      <c r="HJ4" s="38"/>
      <c r="HK4" s="38"/>
      <c r="HL4" s="38"/>
      <c r="HM4" s="38"/>
      <c r="HN4" s="38"/>
      <c r="HO4" s="38"/>
      <c r="HP4" s="38"/>
      <c r="HQ4" s="38"/>
      <c r="HR4" s="38"/>
      <c r="HS4" s="38"/>
      <c r="HT4" s="38"/>
      <c r="HU4" s="38"/>
      <c r="HV4" s="38"/>
      <c r="HW4" s="38"/>
      <c r="HX4" s="38"/>
      <c r="HY4" s="38"/>
      <c r="HZ4" s="38"/>
      <c r="IA4" s="38"/>
      <c r="IB4" s="38"/>
      <c r="IC4" s="38"/>
      <c r="ID4" s="38"/>
      <c r="IE4" s="38"/>
      <c r="IF4" s="38"/>
      <c r="IG4" s="38"/>
      <c r="IH4" s="38"/>
      <c r="II4" s="38"/>
      <c r="IJ4" s="38"/>
      <c r="IK4" s="38"/>
      <c r="IL4" s="38"/>
      <c r="IM4" s="38"/>
      <c r="IN4" s="38"/>
      <c r="IO4" s="38"/>
      <c r="IP4" s="38"/>
      <c r="IQ4" s="38"/>
      <c r="IR4" s="38"/>
      <c r="IS4" s="38"/>
      <c r="IT4" s="38"/>
      <c r="IU4" s="38"/>
      <c r="IV4" s="38"/>
    </row>
    <row r="5" spans="1:256" x14ac:dyDescent="0.2">
      <c r="A5" s="50" t="s">
        <v>135</v>
      </c>
      <c r="B5" s="50" t="s">
        <v>136</v>
      </c>
      <c r="C5" s="51">
        <v>167232445.02000001</v>
      </c>
      <c r="D5" s="52">
        <v>1709</v>
      </c>
      <c r="E5" s="51">
        <v>6964592.4699999997</v>
      </c>
      <c r="F5" s="52">
        <v>145</v>
      </c>
      <c r="G5" s="51">
        <v>174197037.49000001</v>
      </c>
      <c r="H5" s="52">
        <v>1854</v>
      </c>
    </row>
    <row r="6" spans="1:256" outlineLevel="2" x14ac:dyDescent="0.2">
      <c r="A6" s="116"/>
      <c r="B6" s="54" t="s">
        <v>98</v>
      </c>
      <c r="C6" s="55">
        <v>21600000</v>
      </c>
      <c r="D6" s="56">
        <v>216</v>
      </c>
      <c r="E6" s="55">
        <v>-3723.86</v>
      </c>
      <c r="F6" s="57">
        <v>-5</v>
      </c>
      <c r="G6" s="58">
        <v>21596276.140000001</v>
      </c>
      <c r="H6" s="59">
        <v>211</v>
      </c>
    </row>
    <row r="7" spans="1:256" outlineLevel="2" x14ac:dyDescent="0.2">
      <c r="A7" s="116"/>
      <c r="B7" s="54" t="s">
        <v>97</v>
      </c>
      <c r="C7" s="55">
        <v>71083497</v>
      </c>
      <c r="D7" s="56">
        <v>837</v>
      </c>
      <c r="E7" s="55">
        <v>-50526.65</v>
      </c>
      <c r="F7" s="57">
        <v>-47</v>
      </c>
      <c r="G7" s="58">
        <v>71032970.349999994</v>
      </c>
      <c r="H7" s="59">
        <v>790</v>
      </c>
    </row>
    <row r="8" spans="1:256" outlineLevel="2" x14ac:dyDescent="0.2">
      <c r="A8" s="116"/>
      <c r="B8" s="54" t="s">
        <v>96</v>
      </c>
      <c r="C8" s="55">
        <v>25837237.010000002</v>
      </c>
      <c r="D8" s="56">
        <v>236</v>
      </c>
      <c r="E8" s="55">
        <v>7018842.9800000004</v>
      </c>
      <c r="F8" s="57">
        <v>197</v>
      </c>
      <c r="G8" s="58">
        <v>32856079.989999998</v>
      </c>
      <c r="H8" s="59">
        <v>433</v>
      </c>
    </row>
    <row r="9" spans="1:256" outlineLevel="2" x14ac:dyDescent="0.2">
      <c r="A9" s="116"/>
      <c r="B9" s="54" t="s">
        <v>95</v>
      </c>
      <c r="C9" s="55">
        <v>18637237.010000002</v>
      </c>
      <c r="D9" s="56">
        <v>164</v>
      </c>
      <c r="E9" s="55">
        <v>0</v>
      </c>
      <c r="F9" s="57">
        <v>0</v>
      </c>
      <c r="G9" s="58">
        <v>18637237.010000002</v>
      </c>
      <c r="H9" s="59">
        <v>164</v>
      </c>
    </row>
    <row r="10" spans="1:256" outlineLevel="2" x14ac:dyDescent="0.2">
      <c r="A10" s="116"/>
      <c r="B10" s="54" t="s">
        <v>94</v>
      </c>
      <c r="C10" s="55">
        <v>18637237</v>
      </c>
      <c r="D10" s="56">
        <v>164</v>
      </c>
      <c r="E10" s="55">
        <v>0</v>
      </c>
      <c r="F10" s="57">
        <v>0</v>
      </c>
      <c r="G10" s="58">
        <v>18637237</v>
      </c>
      <c r="H10" s="59">
        <v>164</v>
      </c>
    </row>
    <row r="11" spans="1:256" outlineLevel="2" x14ac:dyDescent="0.2">
      <c r="A11" s="116"/>
      <c r="B11" s="54" t="s">
        <v>93</v>
      </c>
      <c r="C11" s="55">
        <v>11437237</v>
      </c>
      <c r="D11" s="56">
        <v>92</v>
      </c>
      <c r="E11" s="55">
        <v>0</v>
      </c>
      <c r="F11" s="57">
        <v>0</v>
      </c>
      <c r="G11" s="58">
        <v>11437237</v>
      </c>
      <c r="H11" s="59">
        <v>92</v>
      </c>
    </row>
    <row r="12" spans="1:256" x14ac:dyDescent="0.2">
      <c r="A12" s="50" t="s">
        <v>137</v>
      </c>
      <c r="B12" s="50" t="s">
        <v>5</v>
      </c>
      <c r="C12" s="51">
        <v>65034839.740000002</v>
      </c>
      <c r="D12" s="60">
        <v>710</v>
      </c>
      <c r="E12" s="51">
        <v>-14259682.08</v>
      </c>
      <c r="F12" s="52">
        <v>-113</v>
      </c>
      <c r="G12" s="51">
        <v>50775157.659999996</v>
      </c>
      <c r="H12" s="52">
        <v>597</v>
      </c>
    </row>
    <row r="13" spans="1:256" outlineLevel="2" x14ac:dyDescent="0.2">
      <c r="A13" s="116"/>
      <c r="B13" s="54" t="s">
        <v>98</v>
      </c>
      <c r="C13" s="55">
        <v>8400000</v>
      </c>
      <c r="D13" s="56">
        <v>84</v>
      </c>
      <c r="E13" s="55">
        <v>0</v>
      </c>
      <c r="F13" s="57">
        <v>0</v>
      </c>
      <c r="G13" s="58">
        <v>8400000</v>
      </c>
      <c r="H13" s="59">
        <v>84</v>
      </c>
    </row>
    <row r="14" spans="1:256" outlineLevel="2" x14ac:dyDescent="0.2">
      <c r="A14" s="116"/>
      <c r="B14" s="54" t="s">
        <v>97</v>
      </c>
      <c r="C14" s="55">
        <v>28885421.620000001</v>
      </c>
      <c r="D14" s="56">
        <v>345</v>
      </c>
      <c r="E14" s="55">
        <v>0</v>
      </c>
      <c r="F14" s="57">
        <v>0</v>
      </c>
      <c r="G14" s="58">
        <v>28885421.620000001</v>
      </c>
      <c r="H14" s="59">
        <v>345</v>
      </c>
    </row>
    <row r="15" spans="1:256" outlineLevel="2" x14ac:dyDescent="0.2">
      <c r="A15" s="116"/>
      <c r="B15" s="54" t="s">
        <v>96</v>
      </c>
      <c r="C15" s="55">
        <v>9737354.5299999993</v>
      </c>
      <c r="D15" s="56">
        <v>99</v>
      </c>
      <c r="E15" s="55">
        <v>-12192.42</v>
      </c>
      <c r="F15" s="57">
        <v>1</v>
      </c>
      <c r="G15" s="58">
        <v>9725162.1099999994</v>
      </c>
      <c r="H15" s="59">
        <v>100</v>
      </c>
    </row>
    <row r="16" spans="1:256" outlineLevel="2" x14ac:dyDescent="0.2">
      <c r="A16" s="116"/>
      <c r="B16" s="54" t="s">
        <v>95</v>
      </c>
      <c r="C16" s="55">
        <v>6937354.5300000003</v>
      </c>
      <c r="D16" s="56">
        <v>70</v>
      </c>
      <c r="E16" s="55">
        <v>-3172780.6</v>
      </c>
      <c r="F16" s="57">
        <v>-2</v>
      </c>
      <c r="G16" s="58">
        <v>3764573.93</v>
      </c>
      <c r="H16" s="59">
        <v>68</v>
      </c>
    </row>
    <row r="17" spans="1:8" outlineLevel="2" x14ac:dyDescent="0.2">
      <c r="A17" s="116"/>
      <c r="B17" s="54" t="s">
        <v>94</v>
      </c>
      <c r="C17" s="55">
        <v>6937354.5300000003</v>
      </c>
      <c r="D17" s="56">
        <v>70</v>
      </c>
      <c r="E17" s="55">
        <v>-6937354.5300000003</v>
      </c>
      <c r="F17" s="57">
        <v>-70</v>
      </c>
      <c r="G17" s="58">
        <v>0</v>
      </c>
      <c r="H17" s="59">
        <v>0</v>
      </c>
    </row>
    <row r="18" spans="1:8" outlineLevel="2" x14ac:dyDescent="0.2">
      <c r="A18" s="116"/>
      <c r="B18" s="54" t="s">
        <v>93</v>
      </c>
      <c r="C18" s="55">
        <v>4137354.53</v>
      </c>
      <c r="D18" s="56">
        <v>42</v>
      </c>
      <c r="E18" s="55">
        <v>-4137354.53</v>
      </c>
      <c r="F18" s="57">
        <v>-42</v>
      </c>
      <c r="G18" s="58">
        <v>0</v>
      </c>
      <c r="H18" s="59">
        <v>0</v>
      </c>
    </row>
    <row r="19" spans="1:8" ht="20.399999999999999" x14ac:dyDescent="0.2">
      <c r="A19" s="50" t="s">
        <v>138</v>
      </c>
      <c r="B19" s="50" t="s">
        <v>8</v>
      </c>
      <c r="C19" s="51">
        <v>154033043.50999999</v>
      </c>
      <c r="D19" s="52">
        <v>1454</v>
      </c>
      <c r="E19" s="51">
        <v>11589165.609999999</v>
      </c>
      <c r="F19" s="52">
        <v>94</v>
      </c>
      <c r="G19" s="51">
        <v>165622209.12</v>
      </c>
      <c r="H19" s="52">
        <v>1548</v>
      </c>
    </row>
    <row r="20" spans="1:8" outlineLevel="2" x14ac:dyDescent="0.2">
      <c r="A20" s="116"/>
      <c r="B20" s="54" t="s">
        <v>98</v>
      </c>
      <c r="C20" s="55">
        <v>15600000</v>
      </c>
      <c r="D20" s="56">
        <v>156</v>
      </c>
      <c r="E20" s="55">
        <v>0</v>
      </c>
      <c r="F20" s="57">
        <v>0</v>
      </c>
      <c r="G20" s="58">
        <v>15600000</v>
      </c>
      <c r="H20" s="59">
        <v>156</v>
      </c>
    </row>
    <row r="21" spans="1:8" outlineLevel="2" x14ac:dyDescent="0.2">
      <c r="A21" s="116"/>
      <c r="B21" s="54" t="s">
        <v>97</v>
      </c>
      <c r="C21" s="55">
        <v>66232410.859999999</v>
      </c>
      <c r="D21" s="56">
        <v>581</v>
      </c>
      <c r="E21" s="55">
        <v>0</v>
      </c>
      <c r="F21" s="57">
        <v>0</v>
      </c>
      <c r="G21" s="58">
        <v>66232410.859999999</v>
      </c>
      <c r="H21" s="59">
        <v>581</v>
      </c>
    </row>
    <row r="22" spans="1:8" outlineLevel="2" x14ac:dyDescent="0.2">
      <c r="A22" s="116"/>
      <c r="B22" s="54" t="s">
        <v>96</v>
      </c>
      <c r="C22" s="55">
        <v>23250158.16</v>
      </c>
      <c r="D22" s="56">
        <v>231</v>
      </c>
      <c r="E22" s="55">
        <v>11589165.609999999</v>
      </c>
      <c r="F22" s="57">
        <v>94</v>
      </c>
      <c r="G22" s="58">
        <v>34839323.770000003</v>
      </c>
      <c r="H22" s="59">
        <v>325</v>
      </c>
    </row>
    <row r="23" spans="1:8" outlineLevel="2" x14ac:dyDescent="0.2">
      <c r="A23" s="116"/>
      <c r="B23" s="54" t="s">
        <v>95</v>
      </c>
      <c r="C23" s="55">
        <v>18050158.16</v>
      </c>
      <c r="D23" s="56">
        <v>179</v>
      </c>
      <c r="E23" s="55">
        <v>0</v>
      </c>
      <c r="F23" s="57">
        <v>0</v>
      </c>
      <c r="G23" s="58">
        <v>18050158.16</v>
      </c>
      <c r="H23" s="59">
        <v>179</v>
      </c>
    </row>
    <row r="24" spans="1:8" outlineLevel="2" x14ac:dyDescent="0.2">
      <c r="A24" s="116"/>
      <c r="B24" s="54" t="s">
        <v>94</v>
      </c>
      <c r="C24" s="55">
        <v>18050158.16</v>
      </c>
      <c r="D24" s="56">
        <v>179</v>
      </c>
      <c r="E24" s="55">
        <v>0</v>
      </c>
      <c r="F24" s="57">
        <v>0</v>
      </c>
      <c r="G24" s="58">
        <v>18050158.16</v>
      </c>
      <c r="H24" s="59">
        <v>179</v>
      </c>
    </row>
    <row r="25" spans="1:8" outlineLevel="2" x14ac:dyDescent="0.2">
      <c r="A25" s="116"/>
      <c r="B25" s="54" t="s">
        <v>93</v>
      </c>
      <c r="C25" s="55">
        <v>12850158.17</v>
      </c>
      <c r="D25" s="56">
        <v>128</v>
      </c>
      <c r="E25" s="55">
        <v>0</v>
      </c>
      <c r="F25" s="57">
        <v>0</v>
      </c>
      <c r="G25" s="58">
        <v>12850158.17</v>
      </c>
      <c r="H25" s="59">
        <v>128</v>
      </c>
    </row>
    <row r="26" spans="1:8" x14ac:dyDescent="0.2">
      <c r="A26" s="50" t="s">
        <v>139</v>
      </c>
      <c r="B26" s="50" t="s">
        <v>81</v>
      </c>
      <c r="C26" s="51">
        <v>65034839.740000002</v>
      </c>
      <c r="D26" s="60">
        <v>612</v>
      </c>
      <c r="E26" s="51">
        <v>1668689.77</v>
      </c>
      <c r="F26" s="52">
        <v>-74</v>
      </c>
      <c r="G26" s="51">
        <v>66703529.509999998</v>
      </c>
      <c r="H26" s="52">
        <v>538</v>
      </c>
    </row>
    <row r="27" spans="1:8" outlineLevel="2" x14ac:dyDescent="0.2">
      <c r="A27" s="116"/>
      <c r="B27" s="54" t="s">
        <v>98</v>
      </c>
      <c r="C27" s="55">
        <v>8400000</v>
      </c>
      <c r="D27" s="56">
        <v>84</v>
      </c>
      <c r="E27" s="55">
        <v>-25221.57</v>
      </c>
      <c r="F27" s="57">
        <v>-7</v>
      </c>
      <c r="G27" s="58">
        <v>8374778.4299999997</v>
      </c>
      <c r="H27" s="59">
        <v>77</v>
      </c>
    </row>
    <row r="28" spans="1:8" outlineLevel="2" x14ac:dyDescent="0.2">
      <c r="A28" s="116"/>
      <c r="B28" s="54" t="s">
        <v>97</v>
      </c>
      <c r="C28" s="55">
        <v>34234839.740000002</v>
      </c>
      <c r="D28" s="56">
        <v>304</v>
      </c>
      <c r="E28" s="55">
        <v>0</v>
      </c>
      <c r="F28" s="57">
        <v>0</v>
      </c>
      <c r="G28" s="58">
        <v>34234839.740000002</v>
      </c>
      <c r="H28" s="59">
        <v>304</v>
      </c>
    </row>
    <row r="29" spans="1:8" outlineLevel="2" x14ac:dyDescent="0.2">
      <c r="A29" s="116"/>
      <c r="B29" s="54" t="s">
        <v>96</v>
      </c>
      <c r="C29" s="55">
        <v>8400000</v>
      </c>
      <c r="D29" s="56">
        <v>84</v>
      </c>
      <c r="E29" s="55">
        <v>0</v>
      </c>
      <c r="F29" s="57">
        <v>0</v>
      </c>
      <c r="G29" s="58">
        <v>8400000</v>
      </c>
      <c r="H29" s="59">
        <v>84</v>
      </c>
    </row>
    <row r="30" spans="1:8" outlineLevel="2" x14ac:dyDescent="0.2">
      <c r="A30" s="116"/>
      <c r="B30" s="54" t="s">
        <v>95</v>
      </c>
      <c r="C30" s="55">
        <v>5600000</v>
      </c>
      <c r="D30" s="56">
        <v>56</v>
      </c>
      <c r="E30" s="55">
        <v>10093911.34</v>
      </c>
      <c r="F30" s="57">
        <v>17</v>
      </c>
      <c r="G30" s="58">
        <v>15693911.34</v>
      </c>
      <c r="H30" s="59">
        <v>73</v>
      </c>
    </row>
    <row r="31" spans="1:8" outlineLevel="2" x14ac:dyDescent="0.2">
      <c r="A31" s="116"/>
      <c r="B31" s="54" t="s">
        <v>94</v>
      </c>
      <c r="C31" s="55">
        <v>5600000</v>
      </c>
      <c r="D31" s="56">
        <v>56</v>
      </c>
      <c r="E31" s="55">
        <v>-5600000</v>
      </c>
      <c r="F31" s="57">
        <v>-56</v>
      </c>
      <c r="G31" s="58">
        <v>0</v>
      </c>
      <c r="H31" s="59">
        <v>0</v>
      </c>
    </row>
    <row r="32" spans="1:8" outlineLevel="2" x14ac:dyDescent="0.2">
      <c r="A32" s="116"/>
      <c r="B32" s="54" t="s">
        <v>93</v>
      </c>
      <c r="C32" s="55">
        <v>2800000</v>
      </c>
      <c r="D32" s="56">
        <v>28</v>
      </c>
      <c r="E32" s="55">
        <v>-2800000</v>
      </c>
      <c r="F32" s="57">
        <v>-28</v>
      </c>
      <c r="G32" s="58">
        <v>0</v>
      </c>
      <c r="H32" s="59">
        <v>0</v>
      </c>
    </row>
    <row r="33" spans="1:8" x14ac:dyDescent="0.2">
      <c r="A33" s="50" t="s">
        <v>140</v>
      </c>
      <c r="B33" s="50" t="s">
        <v>23</v>
      </c>
      <c r="C33" s="51">
        <v>15000000</v>
      </c>
      <c r="D33" s="60">
        <v>150</v>
      </c>
      <c r="E33" s="51">
        <v>-8053913.7599999998</v>
      </c>
      <c r="F33" s="52">
        <v>-44</v>
      </c>
      <c r="G33" s="51">
        <v>6946086.2400000002</v>
      </c>
      <c r="H33" s="52">
        <v>106</v>
      </c>
    </row>
    <row r="34" spans="1:8" outlineLevel="2" x14ac:dyDescent="0.2">
      <c r="A34" s="116"/>
      <c r="B34" s="54" t="s">
        <v>97</v>
      </c>
      <c r="C34" s="55">
        <v>5000000</v>
      </c>
      <c r="D34" s="56">
        <v>50</v>
      </c>
      <c r="E34" s="55">
        <v>-645900.34</v>
      </c>
      <c r="F34" s="57">
        <v>15</v>
      </c>
      <c r="G34" s="58">
        <v>4354099.66</v>
      </c>
      <c r="H34" s="59">
        <v>65</v>
      </c>
    </row>
    <row r="35" spans="1:8" outlineLevel="2" x14ac:dyDescent="0.2">
      <c r="A35" s="116"/>
      <c r="B35" s="54" t="s">
        <v>96</v>
      </c>
      <c r="C35" s="55">
        <v>5000000</v>
      </c>
      <c r="D35" s="56">
        <v>50</v>
      </c>
      <c r="E35" s="55">
        <v>-2408013.42</v>
      </c>
      <c r="F35" s="57">
        <v>-9</v>
      </c>
      <c r="G35" s="58">
        <v>2591986.58</v>
      </c>
      <c r="H35" s="59">
        <v>41</v>
      </c>
    </row>
    <row r="36" spans="1:8" outlineLevel="2" x14ac:dyDescent="0.2">
      <c r="A36" s="116"/>
      <c r="B36" s="54" t="s">
        <v>95</v>
      </c>
      <c r="C36" s="55">
        <v>5000000</v>
      </c>
      <c r="D36" s="56">
        <v>50</v>
      </c>
      <c r="E36" s="55">
        <v>-5000000</v>
      </c>
      <c r="F36" s="57">
        <v>-50</v>
      </c>
      <c r="G36" s="58">
        <v>0</v>
      </c>
      <c r="H36" s="59">
        <v>0</v>
      </c>
    </row>
    <row r="37" spans="1:8" x14ac:dyDescent="0.2">
      <c r="A37" s="50" t="s">
        <v>141</v>
      </c>
      <c r="B37" s="50" t="s">
        <v>35</v>
      </c>
      <c r="C37" s="51">
        <v>25000000</v>
      </c>
      <c r="D37" s="60">
        <v>250</v>
      </c>
      <c r="E37" s="51">
        <v>2091147.99</v>
      </c>
      <c r="F37" s="52">
        <v>-8</v>
      </c>
      <c r="G37" s="51">
        <v>27091147.989999998</v>
      </c>
      <c r="H37" s="52">
        <v>242</v>
      </c>
    </row>
    <row r="38" spans="1:8" outlineLevel="2" x14ac:dyDescent="0.2">
      <c r="A38" s="116"/>
      <c r="B38" s="54" t="s">
        <v>98</v>
      </c>
      <c r="C38" s="55">
        <v>5044667.09</v>
      </c>
      <c r="D38" s="56">
        <v>43</v>
      </c>
      <c r="E38" s="55">
        <v>0</v>
      </c>
      <c r="F38" s="57">
        <v>0</v>
      </c>
      <c r="G38" s="58">
        <v>5044667.09</v>
      </c>
      <c r="H38" s="59">
        <v>43</v>
      </c>
    </row>
    <row r="39" spans="1:8" outlineLevel="2" x14ac:dyDescent="0.2">
      <c r="A39" s="116"/>
      <c r="B39" s="54" t="s">
        <v>97</v>
      </c>
      <c r="C39" s="55">
        <v>9955332.9100000001</v>
      </c>
      <c r="D39" s="56">
        <v>107</v>
      </c>
      <c r="E39" s="55">
        <v>0</v>
      </c>
      <c r="F39" s="57">
        <v>0</v>
      </c>
      <c r="G39" s="58">
        <v>9955332.9100000001</v>
      </c>
      <c r="H39" s="59">
        <v>107</v>
      </c>
    </row>
    <row r="40" spans="1:8" outlineLevel="2" x14ac:dyDescent="0.2">
      <c r="A40" s="116"/>
      <c r="B40" s="54" t="s">
        <v>96</v>
      </c>
      <c r="C40" s="55">
        <v>5000000</v>
      </c>
      <c r="D40" s="56">
        <v>50</v>
      </c>
      <c r="E40" s="55">
        <v>0</v>
      </c>
      <c r="F40" s="57">
        <v>0</v>
      </c>
      <c r="G40" s="58">
        <v>5000000</v>
      </c>
      <c r="H40" s="59">
        <v>50</v>
      </c>
    </row>
    <row r="41" spans="1:8" outlineLevel="2" x14ac:dyDescent="0.2">
      <c r="A41" s="116"/>
      <c r="B41" s="54" t="s">
        <v>95</v>
      </c>
      <c r="C41" s="55">
        <v>5000000</v>
      </c>
      <c r="D41" s="56">
        <v>50</v>
      </c>
      <c r="E41" s="55">
        <v>2091147.99</v>
      </c>
      <c r="F41" s="57">
        <v>-8</v>
      </c>
      <c r="G41" s="58">
        <v>7091147.9900000002</v>
      </c>
      <c r="H41" s="59">
        <v>42</v>
      </c>
    </row>
    <row r="42" spans="1:8" x14ac:dyDescent="0.2">
      <c r="A42" s="131" t="s">
        <v>127</v>
      </c>
      <c r="B42" s="131"/>
      <c r="C42" s="117">
        <v>491335168.00999999</v>
      </c>
      <c r="D42" s="118">
        <v>4885</v>
      </c>
      <c r="E42" s="117">
        <v>0</v>
      </c>
      <c r="F42" s="118">
        <v>0</v>
      </c>
      <c r="G42" s="117">
        <v>491335168.00999999</v>
      </c>
      <c r="H42" s="118">
        <v>4885</v>
      </c>
    </row>
  </sheetData>
  <mergeCells count="8">
    <mergeCell ref="A42:B42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9"/>
  <sheetViews>
    <sheetView view="pageBreakPreview" zoomScale="140" zoomScaleNormal="100" zoomScaleSheetLayoutView="140" workbookViewId="0">
      <selection activeCell="H24" sqref="H24"/>
    </sheetView>
  </sheetViews>
  <sheetFormatPr defaultColWidth="9.28515625" defaultRowHeight="10.199999999999999" outlineLevelRow="2" x14ac:dyDescent="0.2"/>
  <cols>
    <col min="1" max="1" width="9.28515625" style="1"/>
    <col min="2" max="2" width="19.7109375" style="1" customWidth="1"/>
    <col min="3" max="3" width="15.7109375" style="1" customWidth="1"/>
    <col min="4" max="4" width="12.7109375" style="1" customWidth="1"/>
    <col min="5" max="6" width="15" style="1" customWidth="1"/>
    <col min="7" max="7" width="18.28515625" style="1" customWidth="1"/>
    <col min="8" max="8" width="14.140625" style="1" customWidth="1"/>
    <col min="9" max="16384" width="9.28515625" style="1"/>
  </cols>
  <sheetData>
    <row r="1" spans="1:256" ht="49.5" customHeight="1" x14ac:dyDescent="0.2">
      <c r="A1" s="27"/>
      <c r="B1" s="28"/>
      <c r="C1" s="28"/>
      <c r="D1" s="28"/>
      <c r="E1" s="28"/>
      <c r="F1" s="132" t="s">
        <v>164</v>
      </c>
      <c r="G1" s="132"/>
      <c r="H1" s="132"/>
      <c r="I1" s="33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/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/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/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/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/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/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/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/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/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/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28"/>
      <c r="HV1" s="28"/>
      <c r="HW1" s="28"/>
      <c r="HX1" s="28"/>
      <c r="HY1" s="28"/>
      <c r="HZ1" s="28"/>
      <c r="IA1" s="28"/>
      <c r="IB1" s="28"/>
      <c r="IC1" s="28"/>
      <c r="ID1" s="28"/>
      <c r="IE1" s="28"/>
      <c r="IF1" s="28"/>
      <c r="IG1" s="28"/>
      <c r="IH1" s="28"/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/>
      <c r="IU1" s="28"/>
      <c r="IV1" s="28"/>
    </row>
    <row r="2" spans="1:256" ht="51" customHeight="1" x14ac:dyDescent="0.2">
      <c r="A2" s="140" t="s">
        <v>131</v>
      </c>
      <c r="B2" s="140"/>
      <c r="C2" s="140"/>
      <c r="D2" s="140"/>
      <c r="E2" s="140"/>
      <c r="F2" s="140"/>
      <c r="G2" s="140"/>
      <c r="H2" s="140"/>
      <c r="I2" s="49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  <c r="CA2" s="28"/>
      <c r="CB2" s="28"/>
      <c r="CC2" s="28"/>
      <c r="CD2" s="28"/>
      <c r="CE2" s="28"/>
      <c r="CF2" s="28"/>
      <c r="CG2" s="28"/>
      <c r="CH2" s="28"/>
      <c r="CI2" s="28"/>
      <c r="CJ2" s="28"/>
      <c r="CK2" s="28"/>
      <c r="CL2" s="28"/>
      <c r="CM2" s="28"/>
      <c r="CN2" s="28"/>
      <c r="CO2" s="28"/>
      <c r="CP2" s="28"/>
      <c r="CQ2" s="28"/>
      <c r="CR2" s="28"/>
      <c r="CS2" s="28"/>
      <c r="CT2" s="28"/>
      <c r="CU2" s="28"/>
      <c r="CV2" s="28"/>
      <c r="CW2" s="28"/>
      <c r="CX2" s="28"/>
      <c r="CY2" s="28"/>
      <c r="CZ2" s="28"/>
      <c r="DA2" s="28"/>
      <c r="DB2" s="28"/>
      <c r="DC2" s="28"/>
      <c r="DD2" s="28"/>
      <c r="DE2" s="28"/>
      <c r="DF2" s="28"/>
      <c r="DG2" s="28"/>
      <c r="DH2" s="28"/>
      <c r="DI2" s="28"/>
      <c r="DJ2" s="28"/>
      <c r="DK2" s="28"/>
      <c r="DL2" s="28"/>
      <c r="DM2" s="28"/>
      <c r="DN2" s="28"/>
      <c r="DO2" s="28"/>
      <c r="DP2" s="28"/>
      <c r="DQ2" s="28"/>
      <c r="DR2" s="28"/>
      <c r="DS2" s="28"/>
      <c r="DT2" s="28"/>
      <c r="DU2" s="28"/>
      <c r="DV2" s="28"/>
      <c r="DW2" s="28"/>
      <c r="DX2" s="28"/>
      <c r="DY2" s="28"/>
      <c r="DZ2" s="28"/>
      <c r="EA2" s="28"/>
      <c r="EB2" s="28"/>
      <c r="EC2" s="28"/>
      <c r="ED2" s="28"/>
      <c r="EE2" s="28"/>
      <c r="EF2" s="28"/>
      <c r="EG2" s="28"/>
      <c r="EH2" s="28"/>
      <c r="EI2" s="28"/>
      <c r="EJ2" s="28"/>
      <c r="EK2" s="28"/>
      <c r="EL2" s="28"/>
      <c r="EM2" s="28"/>
      <c r="EN2" s="28"/>
      <c r="EO2" s="28"/>
      <c r="EP2" s="28"/>
      <c r="EQ2" s="28"/>
      <c r="ER2" s="28"/>
      <c r="ES2" s="28"/>
      <c r="ET2" s="28"/>
      <c r="EU2" s="28"/>
      <c r="EV2" s="28"/>
      <c r="EW2" s="28"/>
      <c r="EX2" s="28"/>
      <c r="EY2" s="28"/>
      <c r="EZ2" s="28"/>
      <c r="FA2" s="28"/>
      <c r="FB2" s="28"/>
      <c r="FC2" s="28"/>
      <c r="FD2" s="28"/>
      <c r="FE2" s="28"/>
      <c r="FF2" s="28"/>
      <c r="FG2" s="28"/>
      <c r="FH2" s="28"/>
      <c r="FI2" s="28"/>
      <c r="FJ2" s="28"/>
      <c r="FK2" s="28"/>
      <c r="FL2" s="28"/>
      <c r="FM2" s="28"/>
      <c r="FN2" s="28"/>
      <c r="FO2" s="28"/>
      <c r="FP2" s="28"/>
      <c r="FQ2" s="28"/>
      <c r="FR2" s="28"/>
      <c r="FS2" s="28"/>
      <c r="FT2" s="28"/>
      <c r="FU2" s="28"/>
      <c r="FV2" s="28"/>
      <c r="FW2" s="28"/>
      <c r="FX2" s="28"/>
      <c r="FY2" s="28"/>
      <c r="FZ2" s="28"/>
      <c r="GA2" s="28"/>
      <c r="GB2" s="28"/>
      <c r="GC2" s="28"/>
      <c r="GD2" s="28"/>
      <c r="GE2" s="28"/>
      <c r="GF2" s="28"/>
      <c r="GG2" s="28"/>
      <c r="GH2" s="28"/>
      <c r="GI2" s="28"/>
      <c r="GJ2" s="28"/>
      <c r="GK2" s="28"/>
      <c r="GL2" s="28"/>
      <c r="GM2" s="28"/>
      <c r="GN2" s="28"/>
      <c r="GO2" s="28"/>
      <c r="GP2" s="28"/>
      <c r="GQ2" s="28"/>
      <c r="GR2" s="28"/>
      <c r="GS2" s="28"/>
      <c r="GT2" s="28"/>
      <c r="GU2" s="28"/>
      <c r="GV2" s="28"/>
      <c r="GW2" s="28"/>
      <c r="GX2" s="28"/>
      <c r="GY2" s="28"/>
      <c r="GZ2" s="28"/>
      <c r="HA2" s="28"/>
      <c r="HB2" s="28"/>
      <c r="HC2" s="28"/>
      <c r="HD2" s="28"/>
      <c r="HE2" s="28"/>
      <c r="HF2" s="28"/>
      <c r="HG2" s="28"/>
      <c r="HH2" s="28"/>
      <c r="HI2" s="28"/>
      <c r="HJ2" s="28"/>
      <c r="HK2" s="28"/>
      <c r="HL2" s="28"/>
      <c r="HM2" s="28"/>
      <c r="HN2" s="28"/>
      <c r="HO2" s="28"/>
      <c r="HP2" s="28"/>
      <c r="HQ2" s="28"/>
      <c r="HR2" s="28"/>
      <c r="HS2" s="28"/>
      <c r="HT2" s="28"/>
      <c r="HU2" s="28"/>
      <c r="HV2" s="28"/>
      <c r="HW2" s="28"/>
      <c r="HX2" s="28"/>
      <c r="HY2" s="28"/>
      <c r="HZ2" s="28"/>
      <c r="IA2" s="28"/>
      <c r="IB2" s="28"/>
      <c r="IC2" s="28"/>
      <c r="ID2" s="28"/>
      <c r="IE2" s="28"/>
      <c r="IF2" s="28"/>
      <c r="IG2" s="28"/>
      <c r="IH2" s="28"/>
      <c r="II2" s="28"/>
      <c r="IJ2" s="28"/>
      <c r="IK2" s="28"/>
      <c r="IL2" s="28"/>
      <c r="IM2" s="28"/>
      <c r="IN2" s="28"/>
      <c r="IO2" s="28"/>
      <c r="IP2" s="28"/>
      <c r="IQ2" s="28"/>
      <c r="IR2" s="28"/>
      <c r="IS2" s="28"/>
      <c r="IT2" s="28"/>
      <c r="IU2" s="28"/>
      <c r="IV2" s="28"/>
    </row>
    <row r="3" spans="1:256" s="30" customFormat="1" ht="31.5" customHeight="1" x14ac:dyDescent="0.25">
      <c r="A3" s="141" t="s">
        <v>113</v>
      </c>
      <c r="B3" s="142" t="s">
        <v>129</v>
      </c>
      <c r="C3" s="143" t="s">
        <v>111</v>
      </c>
      <c r="D3" s="143"/>
      <c r="E3" s="142" t="s">
        <v>110</v>
      </c>
      <c r="F3" s="142"/>
      <c r="G3" s="142" t="s">
        <v>109</v>
      </c>
      <c r="H3" s="142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29"/>
      <c r="FF3" s="29"/>
      <c r="FG3" s="29"/>
      <c r="FH3" s="29"/>
      <c r="FI3" s="29"/>
      <c r="FJ3" s="29"/>
      <c r="FK3" s="29"/>
      <c r="FL3" s="29"/>
      <c r="FM3" s="29"/>
      <c r="FN3" s="29"/>
      <c r="FO3" s="29"/>
      <c r="FP3" s="29"/>
      <c r="FQ3" s="29"/>
      <c r="FR3" s="29"/>
      <c r="FS3" s="29"/>
      <c r="FT3" s="29"/>
      <c r="FU3" s="29"/>
      <c r="FV3" s="29"/>
      <c r="FW3" s="29"/>
      <c r="FX3" s="29"/>
      <c r="FY3" s="29"/>
      <c r="FZ3" s="29"/>
      <c r="GA3" s="29"/>
      <c r="GB3" s="29"/>
      <c r="GC3" s="29"/>
      <c r="GD3" s="29"/>
      <c r="GE3" s="29"/>
      <c r="GF3" s="29"/>
      <c r="GG3" s="29"/>
      <c r="GH3" s="29"/>
      <c r="GI3" s="29"/>
      <c r="GJ3" s="29"/>
      <c r="GK3" s="29"/>
      <c r="GL3" s="29"/>
      <c r="GM3" s="29"/>
      <c r="GN3" s="29"/>
      <c r="GO3" s="29"/>
      <c r="GP3" s="29"/>
      <c r="GQ3" s="29"/>
      <c r="GR3" s="29"/>
      <c r="GS3" s="29"/>
      <c r="GT3" s="29"/>
      <c r="GU3" s="29"/>
      <c r="GV3" s="29"/>
      <c r="GW3" s="29"/>
      <c r="GX3" s="29"/>
      <c r="GY3" s="29"/>
      <c r="GZ3" s="29"/>
      <c r="HA3" s="29"/>
      <c r="HB3" s="29"/>
      <c r="HC3" s="29"/>
      <c r="HD3" s="29"/>
      <c r="HE3" s="29"/>
      <c r="HF3" s="29"/>
      <c r="HG3" s="29"/>
      <c r="HH3" s="29"/>
      <c r="HI3" s="29"/>
      <c r="HJ3" s="29"/>
      <c r="HK3" s="29"/>
      <c r="HL3" s="29"/>
      <c r="HM3" s="29"/>
      <c r="HN3" s="29"/>
      <c r="HO3" s="29"/>
      <c r="HP3" s="29"/>
      <c r="HQ3" s="29"/>
      <c r="HR3" s="29"/>
      <c r="HS3" s="29"/>
      <c r="HT3" s="29"/>
      <c r="HU3" s="29"/>
      <c r="HV3" s="29"/>
      <c r="HW3" s="29"/>
      <c r="HX3" s="29"/>
      <c r="HY3" s="29"/>
      <c r="HZ3" s="29"/>
      <c r="IA3" s="29"/>
      <c r="IB3" s="29"/>
      <c r="IC3" s="29"/>
      <c r="ID3" s="29"/>
      <c r="IE3" s="29"/>
      <c r="IF3" s="29"/>
      <c r="IG3" s="29"/>
      <c r="IH3" s="29"/>
      <c r="II3" s="29"/>
      <c r="IJ3" s="29"/>
      <c r="IK3" s="29"/>
      <c r="IL3" s="29"/>
      <c r="IM3" s="29"/>
      <c r="IN3" s="29"/>
      <c r="IO3" s="29"/>
      <c r="IP3" s="29"/>
      <c r="IQ3" s="29"/>
      <c r="IR3" s="29"/>
      <c r="IS3" s="29"/>
      <c r="IT3" s="29"/>
      <c r="IU3" s="29"/>
      <c r="IV3" s="29"/>
    </row>
    <row r="4" spans="1:256" s="30" customFormat="1" ht="30.75" customHeight="1" x14ac:dyDescent="0.25">
      <c r="A4" s="141"/>
      <c r="B4" s="142"/>
      <c r="C4" s="31" t="s">
        <v>108</v>
      </c>
      <c r="D4" s="32" t="s">
        <v>130</v>
      </c>
      <c r="E4" s="31" t="s">
        <v>108</v>
      </c>
      <c r="F4" s="32" t="s">
        <v>130</v>
      </c>
      <c r="G4" s="31" t="s">
        <v>108</v>
      </c>
      <c r="H4" s="32" t="s">
        <v>130</v>
      </c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  <c r="DY4" s="29"/>
      <c r="DZ4" s="29"/>
      <c r="EA4" s="29"/>
      <c r="EB4" s="29"/>
      <c r="EC4" s="29"/>
      <c r="ED4" s="29"/>
      <c r="EE4" s="29"/>
      <c r="EF4" s="29"/>
      <c r="EG4" s="29"/>
      <c r="EH4" s="29"/>
      <c r="EI4" s="29"/>
      <c r="EJ4" s="29"/>
      <c r="EK4" s="29"/>
      <c r="EL4" s="29"/>
      <c r="EM4" s="29"/>
      <c r="EN4" s="29"/>
      <c r="EO4" s="29"/>
      <c r="EP4" s="29"/>
      <c r="EQ4" s="29"/>
      <c r="ER4" s="29"/>
      <c r="ES4" s="29"/>
      <c r="ET4" s="29"/>
      <c r="EU4" s="29"/>
      <c r="EV4" s="29"/>
      <c r="EW4" s="29"/>
      <c r="EX4" s="29"/>
      <c r="EY4" s="29"/>
      <c r="EZ4" s="29"/>
      <c r="FA4" s="29"/>
      <c r="FB4" s="29"/>
      <c r="FC4" s="29"/>
      <c r="FD4" s="29"/>
      <c r="FE4" s="29"/>
      <c r="FF4" s="29"/>
      <c r="FG4" s="29"/>
      <c r="FH4" s="29"/>
      <c r="FI4" s="29"/>
      <c r="FJ4" s="29"/>
      <c r="FK4" s="29"/>
      <c r="FL4" s="29"/>
      <c r="FM4" s="29"/>
      <c r="FN4" s="29"/>
      <c r="FO4" s="29"/>
      <c r="FP4" s="29"/>
      <c r="FQ4" s="29"/>
      <c r="FR4" s="29"/>
      <c r="FS4" s="29"/>
      <c r="FT4" s="29"/>
      <c r="FU4" s="29"/>
      <c r="FV4" s="29"/>
      <c r="FW4" s="29"/>
      <c r="FX4" s="29"/>
      <c r="FY4" s="29"/>
      <c r="FZ4" s="29"/>
      <c r="GA4" s="29"/>
      <c r="GB4" s="29"/>
      <c r="GC4" s="29"/>
      <c r="GD4" s="29"/>
      <c r="GE4" s="29"/>
      <c r="GF4" s="29"/>
      <c r="GG4" s="29"/>
      <c r="GH4" s="29"/>
      <c r="GI4" s="29"/>
      <c r="GJ4" s="29"/>
      <c r="GK4" s="29"/>
      <c r="GL4" s="29"/>
      <c r="GM4" s="29"/>
      <c r="GN4" s="29"/>
      <c r="GO4" s="29"/>
      <c r="GP4" s="29"/>
      <c r="GQ4" s="29"/>
      <c r="GR4" s="29"/>
      <c r="GS4" s="29"/>
      <c r="GT4" s="29"/>
      <c r="GU4" s="29"/>
      <c r="GV4" s="29"/>
      <c r="GW4" s="29"/>
      <c r="GX4" s="29"/>
      <c r="GY4" s="29"/>
      <c r="GZ4" s="29"/>
      <c r="HA4" s="29"/>
      <c r="HB4" s="29"/>
      <c r="HC4" s="29"/>
      <c r="HD4" s="29"/>
      <c r="HE4" s="29"/>
      <c r="HF4" s="29"/>
      <c r="HG4" s="29"/>
      <c r="HH4" s="29"/>
      <c r="HI4" s="29"/>
      <c r="HJ4" s="29"/>
      <c r="HK4" s="29"/>
      <c r="HL4" s="29"/>
      <c r="HM4" s="29"/>
      <c r="HN4" s="29"/>
      <c r="HO4" s="29"/>
      <c r="HP4" s="29"/>
      <c r="HQ4" s="29"/>
      <c r="HR4" s="29"/>
      <c r="HS4" s="29"/>
      <c r="HT4" s="29"/>
      <c r="HU4" s="29"/>
      <c r="HV4" s="29"/>
      <c r="HW4" s="29"/>
      <c r="HX4" s="29"/>
      <c r="HY4" s="29"/>
      <c r="HZ4" s="29"/>
      <c r="IA4" s="29"/>
      <c r="IB4" s="29"/>
      <c r="IC4" s="29"/>
      <c r="ID4" s="29"/>
      <c r="IE4" s="29"/>
      <c r="IF4" s="29"/>
      <c r="IG4" s="29"/>
      <c r="IH4" s="29"/>
      <c r="II4" s="29"/>
      <c r="IJ4" s="29"/>
      <c r="IK4" s="29"/>
      <c r="IL4" s="29"/>
      <c r="IM4" s="29"/>
      <c r="IN4" s="29"/>
      <c r="IO4" s="29"/>
      <c r="IP4" s="29"/>
      <c r="IQ4" s="29"/>
      <c r="IR4" s="29"/>
      <c r="IS4" s="29"/>
      <c r="IT4" s="29"/>
      <c r="IU4" s="29"/>
      <c r="IV4" s="29"/>
    </row>
    <row r="5" spans="1:256" ht="11.25" customHeight="1" x14ac:dyDescent="0.2">
      <c r="A5" s="50" t="s">
        <v>125</v>
      </c>
      <c r="B5" s="50" t="s">
        <v>126</v>
      </c>
      <c r="C5" s="51">
        <v>10187120</v>
      </c>
      <c r="D5" s="60">
        <v>800</v>
      </c>
      <c r="E5" s="51">
        <v>-10187120</v>
      </c>
      <c r="F5" s="52">
        <v>-800</v>
      </c>
      <c r="G5" s="51">
        <v>0</v>
      </c>
      <c r="H5" s="52">
        <v>0</v>
      </c>
    </row>
    <row r="6" spans="1:256" ht="11.25" customHeight="1" outlineLevel="2" x14ac:dyDescent="0.2">
      <c r="A6" s="53"/>
      <c r="B6" s="54" t="s">
        <v>98</v>
      </c>
      <c r="C6" s="55">
        <v>853171.3</v>
      </c>
      <c r="D6" s="56">
        <v>67</v>
      </c>
      <c r="E6" s="58">
        <v>-853171.3</v>
      </c>
      <c r="F6" s="59">
        <v>-67</v>
      </c>
      <c r="G6" s="58">
        <v>0</v>
      </c>
      <c r="H6" s="59">
        <v>0</v>
      </c>
    </row>
    <row r="7" spans="1:256" ht="11.25" customHeight="1" outlineLevel="2" x14ac:dyDescent="0.2">
      <c r="A7" s="53"/>
      <c r="B7" s="54" t="s">
        <v>97</v>
      </c>
      <c r="C7" s="55">
        <v>853171.3</v>
      </c>
      <c r="D7" s="56">
        <v>67</v>
      </c>
      <c r="E7" s="58">
        <v>-853171.3</v>
      </c>
      <c r="F7" s="59">
        <v>-67</v>
      </c>
      <c r="G7" s="58">
        <v>0</v>
      </c>
      <c r="H7" s="59">
        <v>0</v>
      </c>
    </row>
    <row r="8" spans="1:256" ht="11.25" customHeight="1" outlineLevel="2" x14ac:dyDescent="0.2">
      <c r="A8" s="53"/>
      <c r="B8" s="54" t="s">
        <v>96</v>
      </c>
      <c r="C8" s="55">
        <v>853171.3</v>
      </c>
      <c r="D8" s="56">
        <v>67</v>
      </c>
      <c r="E8" s="58">
        <v>-853171.3</v>
      </c>
      <c r="F8" s="59">
        <v>-67</v>
      </c>
      <c r="G8" s="58">
        <v>0</v>
      </c>
      <c r="H8" s="59">
        <v>0</v>
      </c>
    </row>
    <row r="9" spans="1:256" ht="11.25" customHeight="1" outlineLevel="2" x14ac:dyDescent="0.2">
      <c r="A9" s="53"/>
      <c r="B9" s="54" t="s">
        <v>95</v>
      </c>
      <c r="C9" s="55">
        <v>853171.3</v>
      </c>
      <c r="D9" s="56">
        <v>67</v>
      </c>
      <c r="E9" s="58">
        <v>-853171.3</v>
      </c>
      <c r="F9" s="59">
        <v>-67</v>
      </c>
      <c r="G9" s="58">
        <v>0</v>
      </c>
      <c r="H9" s="59">
        <v>0</v>
      </c>
    </row>
    <row r="10" spans="1:256" ht="11.25" customHeight="1" outlineLevel="2" x14ac:dyDescent="0.2">
      <c r="A10" s="53"/>
      <c r="B10" s="54" t="s">
        <v>94</v>
      </c>
      <c r="C10" s="55">
        <v>853171.3</v>
      </c>
      <c r="D10" s="56">
        <v>67</v>
      </c>
      <c r="E10" s="58">
        <v>-853171.3</v>
      </c>
      <c r="F10" s="59">
        <v>-67</v>
      </c>
      <c r="G10" s="58">
        <v>0</v>
      </c>
      <c r="H10" s="59">
        <v>0</v>
      </c>
    </row>
    <row r="11" spans="1:256" ht="11.25" customHeight="1" outlineLevel="2" x14ac:dyDescent="0.2">
      <c r="A11" s="53"/>
      <c r="B11" s="54" t="s">
        <v>93</v>
      </c>
      <c r="C11" s="55">
        <v>853171.3</v>
      </c>
      <c r="D11" s="56">
        <v>67</v>
      </c>
      <c r="E11" s="58">
        <v>-853171.3</v>
      </c>
      <c r="F11" s="59">
        <v>-67</v>
      </c>
      <c r="G11" s="58">
        <v>0</v>
      </c>
      <c r="H11" s="59">
        <v>0</v>
      </c>
    </row>
    <row r="12" spans="1:256" ht="11.25" customHeight="1" outlineLevel="2" x14ac:dyDescent="0.2">
      <c r="A12" s="53"/>
      <c r="B12" s="54" t="s">
        <v>92</v>
      </c>
      <c r="C12" s="55">
        <v>853171.3</v>
      </c>
      <c r="D12" s="56">
        <v>67</v>
      </c>
      <c r="E12" s="58">
        <v>-853171.3</v>
      </c>
      <c r="F12" s="59">
        <v>-67</v>
      </c>
      <c r="G12" s="58">
        <v>0</v>
      </c>
      <c r="H12" s="59">
        <v>0</v>
      </c>
    </row>
    <row r="13" spans="1:256" ht="11.25" customHeight="1" outlineLevel="2" x14ac:dyDescent="0.2">
      <c r="A13" s="53"/>
      <c r="B13" s="54" t="s">
        <v>91</v>
      </c>
      <c r="C13" s="55">
        <v>853171.3</v>
      </c>
      <c r="D13" s="56">
        <v>67</v>
      </c>
      <c r="E13" s="58">
        <v>-853171.3</v>
      </c>
      <c r="F13" s="59">
        <v>-67</v>
      </c>
      <c r="G13" s="58">
        <v>0</v>
      </c>
      <c r="H13" s="59">
        <v>0</v>
      </c>
    </row>
    <row r="14" spans="1:256" ht="11.25" customHeight="1" outlineLevel="2" x14ac:dyDescent="0.2">
      <c r="A14" s="53"/>
      <c r="B14" s="54" t="s">
        <v>90</v>
      </c>
      <c r="C14" s="55">
        <v>853171.3</v>
      </c>
      <c r="D14" s="56">
        <v>67</v>
      </c>
      <c r="E14" s="58">
        <v>-853171.3</v>
      </c>
      <c r="F14" s="59">
        <v>-67</v>
      </c>
      <c r="G14" s="58">
        <v>0</v>
      </c>
      <c r="H14" s="59">
        <v>0</v>
      </c>
    </row>
    <row r="15" spans="1:256" ht="11.25" customHeight="1" outlineLevel="2" x14ac:dyDescent="0.2">
      <c r="A15" s="53"/>
      <c r="B15" s="54" t="s">
        <v>89</v>
      </c>
      <c r="C15" s="55">
        <v>853171.3</v>
      </c>
      <c r="D15" s="56">
        <v>67</v>
      </c>
      <c r="E15" s="58">
        <v>-853171.3</v>
      </c>
      <c r="F15" s="59">
        <v>-67</v>
      </c>
      <c r="G15" s="58">
        <v>0</v>
      </c>
      <c r="H15" s="59">
        <v>0</v>
      </c>
    </row>
    <row r="16" spans="1:256" ht="11.25" customHeight="1" outlineLevel="2" x14ac:dyDescent="0.2">
      <c r="A16" s="53"/>
      <c r="B16" s="54" t="s">
        <v>88</v>
      </c>
      <c r="C16" s="55">
        <v>853171.3</v>
      </c>
      <c r="D16" s="56">
        <v>67</v>
      </c>
      <c r="E16" s="58">
        <v>-853171.3</v>
      </c>
      <c r="F16" s="59">
        <v>-67</v>
      </c>
      <c r="G16" s="58">
        <v>0</v>
      </c>
      <c r="H16" s="59">
        <v>0</v>
      </c>
    </row>
    <row r="17" spans="1:8" ht="11.25" customHeight="1" outlineLevel="2" x14ac:dyDescent="0.2">
      <c r="A17" s="53"/>
      <c r="B17" s="54" t="s">
        <v>87</v>
      </c>
      <c r="C17" s="55">
        <v>802235.7</v>
      </c>
      <c r="D17" s="56">
        <v>63</v>
      </c>
      <c r="E17" s="58">
        <v>-802235.7</v>
      </c>
      <c r="F17" s="59">
        <v>-63</v>
      </c>
      <c r="G17" s="58">
        <v>0</v>
      </c>
      <c r="H17" s="59">
        <v>0</v>
      </c>
    </row>
    <row r="18" spans="1:8" ht="11.25" customHeight="1" outlineLevel="2" x14ac:dyDescent="0.2">
      <c r="A18" s="138" t="s">
        <v>128</v>
      </c>
      <c r="B18" s="139"/>
      <c r="C18" s="51">
        <v>6252280</v>
      </c>
      <c r="D18" s="60">
        <v>1022</v>
      </c>
      <c r="E18" s="51">
        <v>10187120</v>
      </c>
      <c r="F18" s="52">
        <v>800</v>
      </c>
      <c r="G18" s="51">
        <v>16439400</v>
      </c>
      <c r="H18" s="52">
        <v>1822</v>
      </c>
    </row>
    <row r="19" spans="1:8" ht="11.25" customHeight="1" x14ac:dyDescent="0.2">
      <c r="A19" s="131" t="s">
        <v>127</v>
      </c>
      <c r="B19" s="131"/>
      <c r="C19" s="51">
        <f t="shared" ref="C19:H19" si="0">C5+C18</f>
        <v>16439400</v>
      </c>
      <c r="D19" s="52">
        <f t="shared" si="0"/>
        <v>1822</v>
      </c>
      <c r="E19" s="51">
        <f t="shared" si="0"/>
        <v>0</v>
      </c>
      <c r="F19" s="52">
        <f t="shared" si="0"/>
        <v>0</v>
      </c>
      <c r="G19" s="51">
        <f t="shared" si="0"/>
        <v>16439400</v>
      </c>
      <c r="H19" s="52">
        <f t="shared" si="0"/>
        <v>1822</v>
      </c>
    </row>
  </sheetData>
  <mergeCells count="9">
    <mergeCell ref="A19:B19"/>
    <mergeCell ref="A18:B1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view="pageBreakPreview" zoomScale="130" zoomScaleNormal="100" zoomScaleSheetLayoutView="130" workbookViewId="0">
      <selection activeCell="A2" sqref="A2:H2"/>
    </sheetView>
  </sheetViews>
  <sheetFormatPr defaultColWidth="10.7109375" defaultRowHeight="10.199999999999999" outlineLevelRow="2" x14ac:dyDescent="0.2"/>
  <cols>
    <col min="1" max="1" width="10.7109375" style="1" customWidth="1"/>
    <col min="2" max="2" width="19.85546875" style="1" customWidth="1"/>
    <col min="3" max="3" width="14" style="1" customWidth="1"/>
    <col min="4" max="4" width="14.140625" style="1" customWidth="1"/>
    <col min="5" max="5" width="12.85546875" style="61" customWidth="1"/>
    <col min="6" max="6" width="14.140625" style="1" customWidth="1"/>
    <col min="7" max="7" width="13" style="61" customWidth="1"/>
    <col min="8" max="8" width="14.7109375" style="1" customWidth="1"/>
    <col min="9" max="16384" width="10.7109375" style="1"/>
  </cols>
  <sheetData>
    <row r="1" spans="1:256" ht="36.75" customHeight="1" x14ac:dyDescent="0.2">
      <c r="A1" s="27"/>
      <c r="B1" s="28"/>
      <c r="C1" s="28"/>
      <c r="D1" s="28"/>
      <c r="E1" s="28"/>
      <c r="F1" s="132" t="s">
        <v>165</v>
      </c>
      <c r="G1" s="132"/>
      <c r="H1" s="132"/>
      <c r="I1" s="33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/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/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/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/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/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/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/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/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/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/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28"/>
      <c r="HV1" s="28"/>
      <c r="HW1" s="28"/>
      <c r="HX1" s="28"/>
      <c r="HY1" s="28"/>
      <c r="HZ1" s="28"/>
      <c r="IA1" s="28"/>
      <c r="IB1" s="28"/>
      <c r="IC1" s="28"/>
      <c r="ID1" s="28"/>
      <c r="IE1" s="28"/>
      <c r="IF1" s="28"/>
      <c r="IG1" s="28"/>
      <c r="IH1" s="28"/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/>
      <c r="IU1" s="28"/>
      <c r="IV1" s="28"/>
    </row>
    <row r="2" spans="1:256" ht="51" customHeight="1" x14ac:dyDescent="0.2">
      <c r="A2" s="144" t="s">
        <v>134</v>
      </c>
      <c r="B2" s="144"/>
      <c r="C2" s="144"/>
      <c r="D2" s="144"/>
      <c r="E2" s="144"/>
      <c r="F2" s="144"/>
      <c r="G2" s="144"/>
      <c r="H2" s="144"/>
      <c r="I2" s="49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  <c r="CA2" s="28"/>
      <c r="CB2" s="28"/>
      <c r="CC2" s="28"/>
      <c r="CD2" s="28"/>
      <c r="CE2" s="28"/>
      <c r="CF2" s="28"/>
      <c r="CG2" s="28"/>
      <c r="CH2" s="28"/>
      <c r="CI2" s="28"/>
      <c r="CJ2" s="28"/>
      <c r="CK2" s="28"/>
      <c r="CL2" s="28"/>
      <c r="CM2" s="28"/>
      <c r="CN2" s="28"/>
      <c r="CO2" s="28"/>
      <c r="CP2" s="28"/>
      <c r="CQ2" s="28"/>
      <c r="CR2" s="28"/>
      <c r="CS2" s="28"/>
      <c r="CT2" s="28"/>
      <c r="CU2" s="28"/>
      <c r="CV2" s="28"/>
      <c r="CW2" s="28"/>
      <c r="CX2" s="28"/>
      <c r="CY2" s="28"/>
      <c r="CZ2" s="28"/>
      <c r="DA2" s="28"/>
      <c r="DB2" s="28"/>
      <c r="DC2" s="28"/>
      <c r="DD2" s="28"/>
      <c r="DE2" s="28"/>
      <c r="DF2" s="28"/>
      <c r="DG2" s="28"/>
      <c r="DH2" s="28"/>
      <c r="DI2" s="28"/>
      <c r="DJ2" s="28"/>
      <c r="DK2" s="28"/>
      <c r="DL2" s="28"/>
      <c r="DM2" s="28"/>
      <c r="DN2" s="28"/>
      <c r="DO2" s="28"/>
      <c r="DP2" s="28"/>
      <c r="DQ2" s="28"/>
      <c r="DR2" s="28"/>
      <c r="DS2" s="28"/>
      <c r="DT2" s="28"/>
      <c r="DU2" s="28"/>
      <c r="DV2" s="28"/>
      <c r="DW2" s="28"/>
      <c r="DX2" s="28"/>
      <c r="DY2" s="28"/>
      <c r="DZ2" s="28"/>
      <c r="EA2" s="28"/>
      <c r="EB2" s="28"/>
      <c r="EC2" s="28"/>
      <c r="ED2" s="28"/>
      <c r="EE2" s="28"/>
      <c r="EF2" s="28"/>
      <c r="EG2" s="28"/>
      <c r="EH2" s="28"/>
      <c r="EI2" s="28"/>
      <c r="EJ2" s="28"/>
      <c r="EK2" s="28"/>
      <c r="EL2" s="28"/>
      <c r="EM2" s="28"/>
      <c r="EN2" s="28"/>
      <c r="EO2" s="28"/>
      <c r="EP2" s="28"/>
      <c r="EQ2" s="28"/>
      <c r="ER2" s="28"/>
      <c r="ES2" s="28"/>
      <c r="ET2" s="28"/>
      <c r="EU2" s="28"/>
      <c r="EV2" s="28"/>
      <c r="EW2" s="28"/>
      <c r="EX2" s="28"/>
      <c r="EY2" s="28"/>
      <c r="EZ2" s="28"/>
      <c r="FA2" s="28"/>
      <c r="FB2" s="28"/>
      <c r="FC2" s="28"/>
      <c r="FD2" s="28"/>
      <c r="FE2" s="28"/>
      <c r="FF2" s="28"/>
      <c r="FG2" s="28"/>
      <c r="FH2" s="28"/>
      <c r="FI2" s="28"/>
      <c r="FJ2" s="28"/>
      <c r="FK2" s="28"/>
      <c r="FL2" s="28"/>
      <c r="FM2" s="28"/>
      <c r="FN2" s="28"/>
      <c r="FO2" s="28"/>
      <c r="FP2" s="28"/>
      <c r="FQ2" s="28"/>
      <c r="FR2" s="28"/>
      <c r="FS2" s="28"/>
      <c r="FT2" s="28"/>
      <c r="FU2" s="28"/>
      <c r="FV2" s="28"/>
      <c r="FW2" s="28"/>
      <c r="FX2" s="28"/>
      <c r="FY2" s="28"/>
      <c r="FZ2" s="28"/>
      <c r="GA2" s="28"/>
      <c r="GB2" s="28"/>
      <c r="GC2" s="28"/>
      <c r="GD2" s="28"/>
      <c r="GE2" s="28"/>
      <c r="GF2" s="28"/>
      <c r="GG2" s="28"/>
      <c r="GH2" s="28"/>
      <c r="GI2" s="28"/>
      <c r="GJ2" s="28"/>
      <c r="GK2" s="28"/>
      <c r="GL2" s="28"/>
      <c r="GM2" s="28"/>
      <c r="GN2" s="28"/>
      <c r="GO2" s="28"/>
      <c r="GP2" s="28"/>
      <c r="GQ2" s="28"/>
      <c r="GR2" s="28"/>
      <c r="GS2" s="28"/>
      <c r="GT2" s="28"/>
      <c r="GU2" s="28"/>
      <c r="GV2" s="28"/>
      <c r="GW2" s="28"/>
      <c r="GX2" s="28"/>
      <c r="GY2" s="28"/>
      <c r="GZ2" s="28"/>
      <c r="HA2" s="28"/>
      <c r="HB2" s="28"/>
      <c r="HC2" s="28"/>
      <c r="HD2" s="28"/>
      <c r="HE2" s="28"/>
      <c r="HF2" s="28"/>
      <c r="HG2" s="28"/>
      <c r="HH2" s="28"/>
      <c r="HI2" s="28"/>
      <c r="HJ2" s="28"/>
      <c r="HK2" s="28"/>
      <c r="HL2" s="28"/>
      <c r="HM2" s="28"/>
      <c r="HN2" s="28"/>
      <c r="HO2" s="28"/>
      <c r="HP2" s="28"/>
      <c r="HQ2" s="28"/>
      <c r="HR2" s="28"/>
      <c r="HS2" s="28"/>
      <c r="HT2" s="28"/>
      <c r="HU2" s="28"/>
      <c r="HV2" s="28"/>
      <c r="HW2" s="28"/>
      <c r="HX2" s="28"/>
      <c r="HY2" s="28"/>
      <c r="HZ2" s="28"/>
      <c r="IA2" s="28"/>
      <c r="IB2" s="28"/>
      <c r="IC2" s="28"/>
      <c r="ID2" s="28"/>
      <c r="IE2" s="28"/>
      <c r="IF2" s="28"/>
      <c r="IG2" s="28"/>
      <c r="IH2" s="28"/>
      <c r="II2" s="28"/>
      <c r="IJ2" s="28"/>
      <c r="IK2" s="28"/>
      <c r="IL2" s="28"/>
      <c r="IM2" s="28"/>
      <c r="IN2" s="28"/>
      <c r="IO2" s="28"/>
      <c r="IP2" s="28"/>
      <c r="IQ2" s="28"/>
      <c r="IR2" s="28"/>
      <c r="IS2" s="28"/>
      <c r="IT2" s="28"/>
      <c r="IU2" s="28"/>
      <c r="IV2" s="28"/>
    </row>
    <row r="3" spans="1:256" s="30" customFormat="1" ht="31.5" customHeight="1" x14ac:dyDescent="0.25">
      <c r="A3" s="141" t="s">
        <v>113</v>
      </c>
      <c r="B3" s="142" t="s">
        <v>129</v>
      </c>
      <c r="C3" s="143" t="s">
        <v>111</v>
      </c>
      <c r="D3" s="143"/>
      <c r="E3" s="142" t="s">
        <v>110</v>
      </c>
      <c r="F3" s="142"/>
      <c r="G3" s="142" t="s">
        <v>109</v>
      </c>
      <c r="H3" s="142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29"/>
      <c r="FF3" s="29"/>
      <c r="FG3" s="29"/>
      <c r="FH3" s="29"/>
      <c r="FI3" s="29"/>
      <c r="FJ3" s="29"/>
      <c r="FK3" s="29"/>
      <c r="FL3" s="29"/>
      <c r="FM3" s="29"/>
      <c r="FN3" s="29"/>
      <c r="FO3" s="29"/>
      <c r="FP3" s="29"/>
      <c r="FQ3" s="29"/>
      <c r="FR3" s="29"/>
      <c r="FS3" s="29"/>
      <c r="FT3" s="29"/>
      <c r="FU3" s="29"/>
      <c r="FV3" s="29"/>
      <c r="FW3" s="29"/>
      <c r="FX3" s="29"/>
      <c r="FY3" s="29"/>
      <c r="FZ3" s="29"/>
      <c r="GA3" s="29"/>
      <c r="GB3" s="29"/>
      <c r="GC3" s="29"/>
      <c r="GD3" s="29"/>
      <c r="GE3" s="29"/>
      <c r="GF3" s="29"/>
      <c r="GG3" s="29"/>
      <c r="GH3" s="29"/>
      <c r="GI3" s="29"/>
      <c r="GJ3" s="29"/>
      <c r="GK3" s="29"/>
      <c r="GL3" s="29"/>
      <c r="GM3" s="29"/>
      <c r="GN3" s="29"/>
      <c r="GO3" s="29"/>
      <c r="GP3" s="29"/>
      <c r="GQ3" s="29"/>
      <c r="GR3" s="29"/>
      <c r="GS3" s="29"/>
      <c r="GT3" s="29"/>
      <c r="GU3" s="29"/>
      <c r="GV3" s="29"/>
      <c r="GW3" s="29"/>
      <c r="GX3" s="29"/>
      <c r="GY3" s="29"/>
      <c r="GZ3" s="29"/>
      <c r="HA3" s="29"/>
      <c r="HB3" s="29"/>
      <c r="HC3" s="29"/>
      <c r="HD3" s="29"/>
      <c r="HE3" s="29"/>
      <c r="HF3" s="29"/>
      <c r="HG3" s="29"/>
      <c r="HH3" s="29"/>
      <c r="HI3" s="29"/>
      <c r="HJ3" s="29"/>
      <c r="HK3" s="29"/>
      <c r="HL3" s="29"/>
      <c r="HM3" s="29"/>
      <c r="HN3" s="29"/>
      <c r="HO3" s="29"/>
      <c r="HP3" s="29"/>
      <c r="HQ3" s="29"/>
      <c r="HR3" s="29"/>
      <c r="HS3" s="29"/>
      <c r="HT3" s="29"/>
      <c r="HU3" s="29"/>
      <c r="HV3" s="29"/>
      <c r="HW3" s="29"/>
      <c r="HX3" s="29"/>
      <c r="HY3" s="29"/>
      <c r="HZ3" s="29"/>
      <c r="IA3" s="29"/>
      <c r="IB3" s="29"/>
      <c r="IC3" s="29"/>
      <c r="ID3" s="29"/>
      <c r="IE3" s="29"/>
      <c r="IF3" s="29"/>
      <c r="IG3" s="29"/>
      <c r="IH3" s="29"/>
      <c r="II3" s="29"/>
      <c r="IJ3" s="29"/>
      <c r="IK3" s="29"/>
      <c r="IL3" s="29"/>
      <c r="IM3" s="29"/>
      <c r="IN3" s="29"/>
      <c r="IO3" s="29"/>
      <c r="IP3" s="29"/>
      <c r="IQ3" s="29"/>
      <c r="IR3" s="29"/>
      <c r="IS3" s="29"/>
      <c r="IT3" s="29"/>
      <c r="IU3" s="29"/>
      <c r="IV3" s="29"/>
    </row>
    <row r="4" spans="1:256" s="30" customFormat="1" ht="30.75" customHeight="1" x14ac:dyDescent="0.25">
      <c r="A4" s="141"/>
      <c r="B4" s="142"/>
      <c r="C4" s="31" t="s">
        <v>108</v>
      </c>
      <c r="D4" s="32" t="s">
        <v>130</v>
      </c>
      <c r="E4" s="31" t="s">
        <v>108</v>
      </c>
      <c r="F4" s="32" t="s">
        <v>130</v>
      </c>
      <c r="G4" s="31" t="s">
        <v>108</v>
      </c>
      <c r="H4" s="32" t="s">
        <v>130</v>
      </c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  <c r="DY4" s="29"/>
      <c r="DZ4" s="29"/>
      <c r="EA4" s="29"/>
      <c r="EB4" s="29"/>
      <c r="EC4" s="29"/>
      <c r="ED4" s="29"/>
      <c r="EE4" s="29"/>
      <c r="EF4" s="29"/>
      <c r="EG4" s="29"/>
      <c r="EH4" s="29"/>
      <c r="EI4" s="29"/>
      <c r="EJ4" s="29"/>
      <c r="EK4" s="29"/>
      <c r="EL4" s="29"/>
      <c r="EM4" s="29"/>
      <c r="EN4" s="29"/>
      <c r="EO4" s="29"/>
      <c r="EP4" s="29"/>
      <c r="EQ4" s="29"/>
      <c r="ER4" s="29"/>
      <c r="ES4" s="29"/>
      <c r="ET4" s="29"/>
      <c r="EU4" s="29"/>
      <c r="EV4" s="29"/>
      <c r="EW4" s="29"/>
      <c r="EX4" s="29"/>
      <c r="EY4" s="29"/>
      <c r="EZ4" s="29"/>
      <c r="FA4" s="29"/>
      <c r="FB4" s="29"/>
      <c r="FC4" s="29"/>
      <c r="FD4" s="29"/>
      <c r="FE4" s="29"/>
      <c r="FF4" s="29"/>
      <c r="FG4" s="29"/>
      <c r="FH4" s="29"/>
      <c r="FI4" s="29"/>
      <c r="FJ4" s="29"/>
      <c r="FK4" s="29"/>
      <c r="FL4" s="29"/>
      <c r="FM4" s="29"/>
      <c r="FN4" s="29"/>
      <c r="FO4" s="29"/>
      <c r="FP4" s="29"/>
      <c r="FQ4" s="29"/>
      <c r="FR4" s="29"/>
      <c r="FS4" s="29"/>
      <c r="FT4" s="29"/>
      <c r="FU4" s="29"/>
      <c r="FV4" s="29"/>
      <c r="FW4" s="29"/>
      <c r="FX4" s="29"/>
      <c r="FY4" s="29"/>
      <c r="FZ4" s="29"/>
      <c r="GA4" s="29"/>
      <c r="GB4" s="29"/>
      <c r="GC4" s="29"/>
      <c r="GD4" s="29"/>
      <c r="GE4" s="29"/>
      <c r="GF4" s="29"/>
      <c r="GG4" s="29"/>
      <c r="GH4" s="29"/>
      <c r="GI4" s="29"/>
      <c r="GJ4" s="29"/>
      <c r="GK4" s="29"/>
      <c r="GL4" s="29"/>
      <c r="GM4" s="29"/>
      <c r="GN4" s="29"/>
      <c r="GO4" s="29"/>
      <c r="GP4" s="29"/>
      <c r="GQ4" s="29"/>
      <c r="GR4" s="29"/>
      <c r="GS4" s="29"/>
      <c r="GT4" s="29"/>
      <c r="GU4" s="29"/>
      <c r="GV4" s="29"/>
      <c r="GW4" s="29"/>
      <c r="GX4" s="29"/>
      <c r="GY4" s="29"/>
      <c r="GZ4" s="29"/>
      <c r="HA4" s="29"/>
      <c r="HB4" s="29"/>
      <c r="HC4" s="29"/>
      <c r="HD4" s="29"/>
      <c r="HE4" s="29"/>
      <c r="HF4" s="29"/>
      <c r="HG4" s="29"/>
      <c r="HH4" s="29"/>
      <c r="HI4" s="29"/>
      <c r="HJ4" s="29"/>
      <c r="HK4" s="29"/>
      <c r="HL4" s="29"/>
      <c r="HM4" s="29"/>
      <c r="HN4" s="29"/>
      <c r="HO4" s="29"/>
      <c r="HP4" s="29"/>
      <c r="HQ4" s="29"/>
      <c r="HR4" s="29"/>
      <c r="HS4" s="29"/>
      <c r="HT4" s="29"/>
      <c r="HU4" s="29"/>
      <c r="HV4" s="29"/>
      <c r="HW4" s="29"/>
      <c r="HX4" s="29"/>
      <c r="HY4" s="29"/>
      <c r="HZ4" s="29"/>
      <c r="IA4" s="29"/>
      <c r="IB4" s="29"/>
      <c r="IC4" s="29"/>
      <c r="ID4" s="29"/>
      <c r="IE4" s="29"/>
      <c r="IF4" s="29"/>
      <c r="IG4" s="29"/>
      <c r="IH4" s="29"/>
      <c r="II4" s="29"/>
      <c r="IJ4" s="29"/>
      <c r="IK4" s="29"/>
      <c r="IL4" s="29"/>
      <c r="IM4" s="29"/>
      <c r="IN4" s="29"/>
      <c r="IO4" s="29"/>
      <c r="IP4" s="29"/>
      <c r="IQ4" s="29"/>
      <c r="IR4" s="29"/>
      <c r="IS4" s="29"/>
      <c r="IT4" s="29"/>
      <c r="IU4" s="29"/>
      <c r="IV4" s="29"/>
    </row>
    <row r="5" spans="1:256" ht="11.25" customHeight="1" x14ac:dyDescent="0.2">
      <c r="A5" s="50" t="s">
        <v>132</v>
      </c>
      <c r="B5" s="50" t="s">
        <v>133</v>
      </c>
      <c r="C5" s="51">
        <v>10021718.890000001</v>
      </c>
      <c r="D5" s="52">
        <v>7761</v>
      </c>
      <c r="E5" s="51">
        <v>-154200</v>
      </c>
      <c r="F5" s="52">
        <v>-200</v>
      </c>
      <c r="G5" s="51">
        <v>9867518.8900000006</v>
      </c>
      <c r="H5" s="52">
        <v>7561</v>
      </c>
    </row>
    <row r="6" spans="1:256" ht="11.25" customHeight="1" outlineLevel="2" x14ac:dyDescent="0.2">
      <c r="A6" s="53"/>
      <c r="B6" s="54" t="s">
        <v>98</v>
      </c>
      <c r="C6" s="55">
        <v>176225.38</v>
      </c>
      <c r="D6" s="56">
        <v>84</v>
      </c>
      <c r="E6" s="55">
        <v>0</v>
      </c>
      <c r="F6" s="57">
        <v>0</v>
      </c>
      <c r="G6" s="58">
        <v>176225.38</v>
      </c>
      <c r="H6" s="59">
        <v>84</v>
      </c>
    </row>
    <row r="7" spans="1:256" ht="11.25" customHeight="1" outlineLevel="2" x14ac:dyDescent="0.2">
      <c r="A7" s="53"/>
      <c r="B7" s="54" t="s">
        <v>97</v>
      </c>
      <c r="C7" s="55">
        <v>208246.62</v>
      </c>
      <c r="D7" s="56">
        <v>122</v>
      </c>
      <c r="E7" s="55">
        <v>0</v>
      </c>
      <c r="F7" s="57">
        <v>0</v>
      </c>
      <c r="G7" s="58">
        <v>208246.62</v>
      </c>
      <c r="H7" s="59">
        <v>122</v>
      </c>
    </row>
    <row r="8" spans="1:256" ht="11.25" customHeight="1" outlineLevel="2" x14ac:dyDescent="0.2">
      <c r="A8" s="53"/>
      <c r="B8" s="54" t="s">
        <v>96</v>
      </c>
      <c r="C8" s="55">
        <v>410568.49</v>
      </c>
      <c r="D8" s="56">
        <v>284</v>
      </c>
      <c r="E8" s="55">
        <v>-22826.65</v>
      </c>
      <c r="F8" s="57">
        <v>-24</v>
      </c>
      <c r="G8" s="58">
        <v>387741.84</v>
      </c>
      <c r="H8" s="59">
        <v>260</v>
      </c>
    </row>
    <row r="9" spans="1:256" ht="11.25" customHeight="1" outlineLevel="2" x14ac:dyDescent="0.2">
      <c r="A9" s="53"/>
      <c r="B9" s="54" t="s">
        <v>95</v>
      </c>
      <c r="C9" s="55">
        <v>1001630.28</v>
      </c>
      <c r="D9" s="56">
        <v>597</v>
      </c>
      <c r="E9" s="55">
        <v>-131373.35</v>
      </c>
      <c r="F9" s="57">
        <v>-176</v>
      </c>
      <c r="G9" s="58">
        <v>870256.93</v>
      </c>
      <c r="H9" s="59">
        <v>421</v>
      </c>
    </row>
    <row r="10" spans="1:256" ht="11.25" customHeight="1" outlineLevel="2" x14ac:dyDescent="0.2">
      <c r="A10" s="53"/>
      <c r="B10" s="54" t="s">
        <v>94</v>
      </c>
      <c r="C10" s="55">
        <v>1028301.59</v>
      </c>
      <c r="D10" s="56">
        <v>834</v>
      </c>
      <c r="E10" s="55">
        <v>0</v>
      </c>
      <c r="F10" s="57">
        <v>0</v>
      </c>
      <c r="G10" s="58">
        <v>1028301.59</v>
      </c>
      <c r="H10" s="59">
        <v>834</v>
      </c>
    </row>
    <row r="11" spans="1:256" ht="11.25" customHeight="1" outlineLevel="2" x14ac:dyDescent="0.2">
      <c r="A11" s="53"/>
      <c r="B11" s="54" t="s">
        <v>93</v>
      </c>
      <c r="C11" s="55">
        <v>1028301.59</v>
      </c>
      <c r="D11" s="56">
        <v>834</v>
      </c>
      <c r="E11" s="55">
        <v>0</v>
      </c>
      <c r="F11" s="57">
        <v>0</v>
      </c>
      <c r="G11" s="58">
        <v>1028301.59</v>
      </c>
      <c r="H11" s="59">
        <v>834</v>
      </c>
    </row>
    <row r="12" spans="1:256" ht="11.25" customHeight="1" outlineLevel="2" x14ac:dyDescent="0.2">
      <c r="A12" s="53"/>
      <c r="B12" s="54" t="s">
        <v>92</v>
      </c>
      <c r="C12" s="55">
        <v>1028301.59</v>
      </c>
      <c r="D12" s="56">
        <v>834</v>
      </c>
      <c r="E12" s="55">
        <v>0</v>
      </c>
      <c r="F12" s="57">
        <v>0</v>
      </c>
      <c r="G12" s="58">
        <v>1028301.59</v>
      </c>
      <c r="H12" s="59">
        <v>834</v>
      </c>
    </row>
    <row r="13" spans="1:256" ht="11.25" customHeight="1" outlineLevel="2" x14ac:dyDescent="0.2">
      <c r="A13" s="53"/>
      <c r="B13" s="54" t="s">
        <v>91</v>
      </c>
      <c r="C13" s="55">
        <v>1028301.59</v>
      </c>
      <c r="D13" s="56">
        <v>834</v>
      </c>
      <c r="E13" s="55">
        <v>0</v>
      </c>
      <c r="F13" s="57">
        <v>0</v>
      </c>
      <c r="G13" s="58">
        <v>1028301.59</v>
      </c>
      <c r="H13" s="59">
        <v>834</v>
      </c>
    </row>
    <row r="14" spans="1:256" ht="11.25" customHeight="1" outlineLevel="2" x14ac:dyDescent="0.2">
      <c r="A14" s="53"/>
      <c r="B14" s="54" t="s">
        <v>90</v>
      </c>
      <c r="C14" s="55">
        <v>1028301.59</v>
      </c>
      <c r="D14" s="56">
        <v>834</v>
      </c>
      <c r="E14" s="55">
        <v>0</v>
      </c>
      <c r="F14" s="57">
        <v>0</v>
      </c>
      <c r="G14" s="58">
        <v>1028301.59</v>
      </c>
      <c r="H14" s="59">
        <v>834</v>
      </c>
    </row>
    <row r="15" spans="1:256" ht="11.25" customHeight="1" outlineLevel="2" x14ac:dyDescent="0.2">
      <c r="A15" s="53"/>
      <c r="B15" s="54" t="s">
        <v>89</v>
      </c>
      <c r="C15" s="55">
        <v>1028301.59</v>
      </c>
      <c r="D15" s="56">
        <v>835</v>
      </c>
      <c r="E15" s="55">
        <v>0</v>
      </c>
      <c r="F15" s="57">
        <v>0</v>
      </c>
      <c r="G15" s="58">
        <v>1028301.59</v>
      </c>
      <c r="H15" s="59">
        <v>835</v>
      </c>
    </row>
    <row r="16" spans="1:256" ht="11.25" customHeight="1" outlineLevel="2" x14ac:dyDescent="0.2">
      <c r="A16" s="53"/>
      <c r="B16" s="54" t="s">
        <v>88</v>
      </c>
      <c r="C16" s="55">
        <v>1028301.59</v>
      </c>
      <c r="D16" s="56">
        <v>835</v>
      </c>
      <c r="E16" s="55">
        <v>0</v>
      </c>
      <c r="F16" s="57">
        <v>0</v>
      </c>
      <c r="G16" s="58">
        <v>1028301.59</v>
      </c>
      <c r="H16" s="59">
        <v>835</v>
      </c>
    </row>
    <row r="17" spans="1:8" ht="11.25" customHeight="1" outlineLevel="2" x14ac:dyDescent="0.2">
      <c r="A17" s="53"/>
      <c r="B17" s="54" t="s">
        <v>87</v>
      </c>
      <c r="C17" s="55">
        <v>1026936.99</v>
      </c>
      <c r="D17" s="56">
        <v>834</v>
      </c>
      <c r="E17" s="55">
        <v>0</v>
      </c>
      <c r="F17" s="57">
        <v>0</v>
      </c>
      <c r="G17" s="58">
        <v>1026936.99</v>
      </c>
      <c r="H17" s="59">
        <v>834</v>
      </c>
    </row>
    <row r="18" spans="1:8" ht="11.25" customHeight="1" x14ac:dyDescent="0.2">
      <c r="A18" s="62">
        <v>560058</v>
      </c>
      <c r="B18" s="50" t="s">
        <v>19</v>
      </c>
      <c r="C18" s="51"/>
      <c r="D18" s="52"/>
      <c r="E18" s="51">
        <v>154200</v>
      </c>
      <c r="F18" s="52">
        <v>200</v>
      </c>
      <c r="G18" s="51">
        <v>154200</v>
      </c>
      <c r="H18" s="52">
        <v>200</v>
      </c>
    </row>
    <row r="19" spans="1:8" ht="11.25" customHeight="1" outlineLevel="2" x14ac:dyDescent="0.2">
      <c r="A19" s="53"/>
      <c r="B19" s="54" t="s">
        <v>94</v>
      </c>
      <c r="C19" s="55"/>
      <c r="D19" s="56"/>
      <c r="E19" s="55">
        <v>19275</v>
      </c>
      <c r="F19" s="57">
        <v>25</v>
      </c>
      <c r="G19" s="58">
        <v>19275</v>
      </c>
      <c r="H19" s="59">
        <v>25</v>
      </c>
    </row>
    <row r="20" spans="1:8" ht="11.25" customHeight="1" outlineLevel="2" x14ac:dyDescent="0.2">
      <c r="A20" s="53"/>
      <c r="B20" s="54" t="s">
        <v>93</v>
      </c>
      <c r="C20" s="55"/>
      <c r="D20" s="56"/>
      <c r="E20" s="55">
        <v>19275</v>
      </c>
      <c r="F20" s="57">
        <v>25</v>
      </c>
      <c r="G20" s="58">
        <v>19275</v>
      </c>
      <c r="H20" s="59">
        <v>25</v>
      </c>
    </row>
    <row r="21" spans="1:8" ht="11.25" customHeight="1" outlineLevel="2" x14ac:dyDescent="0.2">
      <c r="A21" s="53"/>
      <c r="B21" s="54" t="s">
        <v>92</v>
      </c>
      <c r="C21" s="55"/>
      <c r="D21" s="56"/>
      <c r="E21" s="55">
        <v>19275</v>
      </c>
      <c r="F21" s="57">
        <v>25</v>
      </c>
      <c r="G21" s="58">
        <v>19275</v>
      </c>
      <c r="H21" s="59">
        <v>25</v>
      </c>
    </row>
    <row r="22" spans="1:8" ht="11.25" customHeight="1" outlineLevel="2" x14ac:dyDescent="0.2">
      <c r="A22" s="53"/>
      <c r="B22" s="54" t="s">
        <v>91</v>
      </c>
      <c r="C22" s="55"/>
      <c r="D22" s="56"/>
      <c r="E22" s="55">
        <v>19275</v>
      </c>
      <c r="F22" s="57">
        <v>25</v>
      </c>
      <c r="G22" s="58">
        <v>19275</v>
      </c>
      <c r="H22" s="59">
        <v>25</v>
      </c>
    </row>
    <row r="23" spans="1:8" ht="11.25" customHeight="1" outlineLevel="2" x14ac:dyDescent="0.2">
      <c r="A23" s="53"/>
      <c r="B23" s="54" t="s">
        <v>90</v>
      </c>
      <c r="C23" s="55"/>
      <c r="D23" s="56"/>
      <c r="E23" s="55">
        <v>19275</v>
      </c>
      <c r="F23" s="57">
        <v>25</v>
      </c>
      <c r="G23" s="58">
        <v>19275</v>
      </c>
      <c r="H23" s="59">
        <v>25</v>
      </c>
    </row>
    <row r="24" spans="1:8" ht="11.25" customHeight="1" outlineLevel="2" x14ac:dyDescent="0.2">
      <c r="A24" s="53"/>
      <c r="B24" s="54" t="s">
        <v>89</v>
      </c>
      <c r="C24" s="55"/>
      <c r="D24" s="56"/>
      <c r="E24" s="55">
        <v>19275</v>
      </c>
      <c r="F24" s="57">
        <v>25</v>
      </c>
      <c r="G24" s="58">
        <v>19275</v>
      </c>
      <c r="H24" s="59">
        <v>25</v>
      </c>
    </row>
    <row r="25" spans="1:8" ht="11.25" customHeight="1" outlineLevel="2" x14ac:dyDescent="0.2">
      <c r="A25" s="53"/>
      <c r="B25" s="54" t="s">
        <v>88</v>
      </c>
      <c r="C25" s="55"/>
      <c r="D25" s="56"/>
      <c r="E25" s="55">
        <v>19275</v>
      </c>
      <c r="F25" s="57">
        <v>25</v>
      </c>
      <c r="G25" s="58">
        <v>19275</v>
      </c>
      <c r="H25" s="59">
        <v>25</v>
      </c>
    </row>
    <row r="26" spans="1:8" ht="11.25" customHeight="1" outlineLevel="2" x14ac:dyDescent="0.2">
      <c r="A26" s="53"/>
      <c r="B26" s="54" t="s">
        <v>87</v>
      </c>
      <c r="C26" s="55"/>
      <c r="D26" s="56"/>
      <c r="E26" s="55">
        <v>19275</v>
      </c>
      <c r="F26" s="57">
        <v>25</v>
      </c>
      <c r="G26" s="58">
        <v>19275</v>
      </c>
      <c r="H26" s="59">
        <v>25</v>
      </c>
    </row>
    <row r="27" spans="1:8" ht="11.25" customHeight="1" x14ac:dyDescent="0.2">
      <c r="A27" s="131" t="s">
        <v>127</v>
      </c>
      <c r="B27" s="131"/>
      <c r="C27" s="51">
        <v>10021718.890000001</v>
      </c>
      <c r="D27" s="52">
        <v>7761</v>
      </c>
      <c r="E27" s="51">
        <v>0</v>
      </c>
      <c r="F27" s="52">
        <v>0</v>
      </c>
      <c r="G27" s="51">
        <v>10021718.890000001</v>
      </c>
      <c r="H27" s="52">
        <v>7761</v>
      </c>
    </row>
  </sheetData>
  <mergeCells count="8">
    <mergeCell ref="A27:B2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portrait" r:id="rId1"/>
  <colBreaks count="1" manualBreakCount="1">
    <brk id="8" max="2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8"/>
  <sheetViews>
    <sheetView view="pageBreakPreview" zoomScale="130" zoomScaleNormal="115" zoomScaleSheetLayoutView="130" workbookViewId="0">
      <selection activeCell="I22" sqref="I22"/>
    </sheetView>
  </sheetViews>
  <sheetFormatPr defaultRowHeight="11.4" x14ac:dyDescent="0.2"/>
  <cols>
    <col min="1" max="1" width="10.28515625" style="1" customWidth="1"/>
    <col min="2" max="2" width="38" style="109" customWidth="1"/>
    <col min="3" max="3" width="14.42578125" customWidth="1"/>
    <col min="5" max="5" width="15" style="84" customWidth="1"/>
    <col min="6" max="6" width="9.28515625" style="88" customWidth="1"/>
    <col min="7" max="7" width="14" customWidth="1"/>
    <col min="8" max="8" width="9.28515625" style="88" customWidth="1"/>
  </cols>
  <sheetData>
    <row r="1" spans="1:8" ht="36" customHeight="1" x14ac:dyDescent="0.25">
      <c r="A1" s="9"/>
      <c r="B1" s="121"/>
      <c r="C1" s="121"/>
      <c r="D1" s="121"/>
      <c r="E1" s="122" t="s">
        <v>169</v>
      </c>
      <c r="F1" s="122"/>
      <c r="G1" s="122"/>
      <c r="H1" s="122"/>
    </row>
    <row r="2" spans="1:8" ht="37.5" customHeight="1" x14ac:dyDescent="0.2">
      <c r="A2" s="123" t="s">
        <v>168</v>
      </c>
      <c r="B2" s="123"/>
      <c r="C2" s="123"/>
      <c r="D2" s="123"/>
      <c r="E2" s="123"/>
      <c r="F2" s="123"/>
      <c r="G2" s="123"/>
      <c r="H2" s="123"/>
    </row>
    <row r="3" spans="1:8" ht="23.25" customHeight="1" x14ac:dyDescent="0.2">
      <c r="A3" s="124" t="s">
        <v>113</v>
      </c>
      <c r="B3" s="147" t="s">
        <v>112</v>
      </c>
      <c r="C3" s="125" t="s">
        <v>111</v>
      </c>
      <c r="D3" s="125"/>
      <c r="E3" s="126" t="s">
        <v>110</v>
      </c>
      <c r="F3" s="126"/>
      <c r="G3" s="127" t="s">
        <v>109</v>
      </c>
      <c r="H3" s="127"/>
    </row>
    <row r="4" spans="1:8" ht="10.199999999999999" x14ac:dyDescent="0.2">
      <c r="A4" s="124"/>
      <c r="B4" s="147"/>
      <c r="C4" s="10" t="s">
        <v>108</v>
      </c>
      <c r="D4" s="11" t="s">
        <v>107</v>
      </c>
      <c r="E4" s="81" t="s">
        <v>108</v>
      </c>
      <c r="F4" s="85" t="s">
        <v>107</v>
      </c>
      <c r="G4" s="10" t="s">
        <v>108</v>
      </c>
      <c r="H4" s="85" t="s">
        <v>107</v>
      </c>
    </row>
    <row r="5" spans="1:8" ht="14.25" customHeight="1" x14ac:dyDescent="0.2">
      <c r="A5" s="20">
        <v>560024</v>
      </c>
      <c r="B5" s="107" t="s">
        <v>77</v>
      </c>
      <c r="C5" s="110">
        <v>1018720</v>
      </c>
      <c r="D5" s="111">
        <v>50</v>
      </c>
      <c r="E5" s="112">
        <v>13946507.9</v>
      </c>
      <c r="F5" s="113">
        <v>685</v>
      </c>
      <c r="G5" s="112">
        <v>14965227.9</v>
      </c>
      <c r="H5" s="113">
        <v>735</v>
      </c>
    </row>
    <row r="6" spans="1:8" s="80" customFormat="1" ht="12" x14ac:dyDescent="0.25">
      <c r="A6" s="106"/>
      <c r="B6" s="108" t="s">
        <v>98</v>
      </c>
      <c r="C6" s="78">
        <v>81497.600000000006</v>
      </c>
      <c r="D6" s="79">
        <v>4</v>
      </c>
      <c r="E6" s="82">
        <v>0</v>
      </c>
      <c r="F6" s="86">
        <v>0</v>
      </c>
      <c r="G6" s="77">
        <v>81497.600000000006</v>
      </c>
      <c r="H6" s="86">
        <v>4</v>
      </c>
    </row>
    <row r="7" spans="1:8" s="80" customFormat="1" ht="12" x14ac:dyDescent="0.25">
      <c r="A7" s="106"/>
      <c r="B7" s="108" t="s">
        <v>97</v>
      </c>
      <c r="C7" s="78">
        <v>81497.600000000006</v>
      </c>
      <c r="D7" s="79">
        <v>4</v>
      </c>
      <c r="E7" s="82">
        <v>0</v>
      </c>
      <c r="F7" s="86">
        <v>0</v>
      </c>
      <c r="G7" s="77">
        <v>81497.600000000006</v>
      </c>
      <c r="H7" s="86">
        <v>4</v>
      </c>
    </row>
    <row r="8" spans="1:8" s="80" customFormat="1" ht="12" x14ac:dyDescent="0.25">
      <c r="A8" s="106"/>
      <c r="B8" s="108" t="s">
        <v>96</v>
      </c>
      <c r="C8" s="78">
        <v>81497.600000000006</v>
      </c>
      <c r="D8" s="79">
        <v>4</v>
      </c>
      <c r="E8" s="82">
        <v>0</v>
      </c>
      <c r="F8" s="86">
        <v>0</v>
      </c>
      <c r="G8" s="77">
        <v>81497.600000000006</v>
      </c>
      <c r="H8" s="86">
        <v>4</v>
      </c>
    </row>
    <row r="9" spans="1:8" s="80" customFormat="1" ht="12" x14ac:dyDescent="0.25">
      <c r="A9" s="106"/>
      <c r="B9" s="108" t="s">
        <v>95</v>
      </c>
      <c r="C9" s="78">
        <v>81497.600000000006</v>
      </c>
      <c r="D9" s="79">
        <v>4</v>
      </c>
      <c r="E9" s="82">
        <v>0</v>
      </c>
      <c r="F9" s="86">
        <v>0</v>
      </c>
      <c r="G9" s="77">
        <v>81497.600000000006</v>
      </c>
      <c r="H9" s="86">
        <v>4</v>
      </c>
    </row>
    <row r="10" spans="1:8" s="80" customFormat="1" ht="12" x14ac:dyDescent="0.25">
      <c r="A10" s="106"/>
      <c r="B10" s="108" t="s">
        <v>94</v>
      </c>
      <c r="C10" s="78">
        <v>81497.600000000006</v>
      </c>
      <c r="D10" s="79">
        <v>4</v>
      </c>
      <c r="E10" s="82">
        <v>1743313.49</v>
      </c>
      <c r="F10" s="86">
        <v>86</v>
      </c>
      <c r="G10" s="77">
        <v>1824811.09</v>
      </c>
      <c r="H10" s="86">
        <v>90</v>
      </c>
    </row>
    <row r="11" spans="1:8" s="80" customFormat="1" ht="12" x14ac:dyDescent="0.25">
      <c r="A11" s="106"/>
      <c r="B11" s="108" t="s">
        <v>93</v>
      </c>
      <c r="C11" s="78">
        <v>81497.600000000006</v>
      </c>
      <c r="D11" s="79">
        <v>4</v>
      </c>
      <c r="E11" s="82">
        <v>1743313.49</v>
      </c>
      <c r="F11" s="86">
        <v>86</v>
      </c>
      <c r="G11" s="77">
        <v>1824811.09</v>
      </c>
      <c r="H11" s="86">
        <v>90</v>
      </c>
    </row>
    <row r="12" spans="1:8" s="80" customFormat="1" ht="12" x14ac:dyDescent="0.25">
      <c r="A12" s="106"/>
      <c r="B12" s="108" t="s">
        <v>92</v>
      </c>
      <c r="C12" s="78">
        <v>81497.600000000006</v>
      </c>
      <c r="D12" s="79">
        <v>4</v>
      </c>
      <c r="E12" s="82">
        <v>1743313.49</v>
      </c>
      <c r="F12" s="86">
        <v>86</v>
      </c>
      <c r="G12" s="77">
        <v>1824811.09</v>
      </c>
      <c r="H12" s="86">
        <v>90</v>
      </c>
    </row>
    <row r="13" spans="1:8" s="80" customFormat="1" ht="12" x14ac:dyDescent="0.25">
      <c r="A13" s="106"/>
      <c r="B13" s="108" t="s">
        <v>91</v>
      </c>
      <c r="C13" s="78">
        <v>81497.600000000006</v>
      </c>
      <c r="D13" s="79">
        <v>4</v>
      </c>
      <c r="E13" s="82">
        <v>1743313.49</v>
      </c>
      <c r="F13" s="86">
        <v>86</v>
      </c>
      <c r="G13" s="77">
        <v>1824811.09</v>
      </c>
      <c r="H13" s="86">
        <v>90</v>
      </c>
    </row>
    <row r="14" spans="1:8" s="80" customFormat="1" ht="12" x14ac:dyDescent="0.25">
      <c r="A14" s="106"/>
      <c r="B14" s="108" t="s">
        <v>90</v>
      </c>
      <c r="C14" s="78">
        <v>81497.600000000006</v>
      </c>
      <c r="D14" s="79">
        <v>4</v>
      </c>
      <c r="E14" s="82">
        <v>1743313.49</v>
      </c>
      <c r="F14" s="86">
        <v>86</v>
      </c>
      <c r="G14" s="77">
        <v>1824811.09</v>
      </c>
      <c r="H14" s="86">
        <v>90</v>
      </c>
    </row>
    <row r="15" spans="1:8" s="80" customFormat="1" ht="12" x14ac:dyDescent="0.25">
      <c r="A15" s="106"/>
      <c r="B15" s="108" t="s">
        <v>89</v>
      </c>
      <c r="C15" s="78">
        <v>81497.600000000006</v>
      </c>
      <c r="D15" s="79">
        <v>4</v>
      </c>
      <c r="E15" s="82">
        <v>1743313.49</v>
      </c>
      <c r="F15" s="86">
        <v>86</v>
      </c>
      <c r="G15" s="77">
        <v>1824811.09</v>
      </c>
      <c r="H15" s="86">
        <v>90</v>
      </c>
    </row>
    <row r="16" spans="1:8" s="80" customFormat="1" ht="12" x14ac:dyDescent="0.25">
      <c r="A16" s="106"/>
      <c r="B16" s="108" t="s">
        <v>88</v>
      </c>
      <c r="C16" s="78">
        <v>81497.600000000006</v>
      </c>
      <c r="D16" s="79">
        <v>4</v>
      </c>
      <c r="E16" s="82">
        <v>1743313.49</v>
      </c>
      <c r="F16" s="86">
        <v>86</v>
      </c>
      <c r="G16" s="77">
        <v>1824811.09</v>
      </c>
      <c r="H16" s="86">
        <v>90</v>
      </c>
    </row>
    <row r="17" spans="1:8" s="80" customFormat="1" ht="12" x14ac:dyDescent="0.25">
      <c r="A17" s="106"/>
      <c r="B17" s="108" t="s">
        <v>87</v>
      </c>
      <c r="C17" s="78">
        <v>122246.39999999999</v>
      </c>
      <c r="D17" s="79">
        <v>6</v>
      </c>
      <c r="E17" s="82">
        <v>1743313.47</v>
      </c>
      <c r="F17" s="86">
        <v>83</v>
      </c>
      <c r="G17" s="77">
        <v>1865559.87</v>
      </c>
      <c r="H17" s="86">
        <v>89</v>
      </c>
    </row>
    <row r="18" spans="1:8" x14ac:dyDescent="0.2">
      <c r="A18" s="20">
        <v>560038</v>
      </c>
      <c r="B18" s="107" t="s">
        <v>170</v>
      </c>
      <c r="C18" s="110">
        <v>7131040</v>
      </c>
      <c r="D18" s="111">
        <v>350</v>
      </c>
      <c r="E18" s="112">
        <v>6658905.6100000003</v>
      </c>
      <c r="F18" s="113">
        <v>327</v>
      </c>
      <c r="G18" s="112">
        <v>13789945.609999999</v>
      </c>
      <c r="H18" s="113">
        <v>677</v>
      </c>
    </row>
    <row r="19" spans="1:8" s="80" customFormat="1" ht="12" x14ac:dyDescent="0.25">
      <c r="A19" s="106"/>
      <c r="B19" s="108" t="s">
        <v>98</v>
      </c>
      <c r="C19" s="78">
        <v>590857.6</v>
      </c>
      <c r="D19" s="79">
        <v>29</v>
      </c>
      <c r="E19" s="82">
        <v>0</v>
      </c>
      <c r="F19" s="86">
        <v>0</v>
      </c>
      <c r="G19" s="77">
        <v>590857.6</v>
      </c>
      <c r="H19" s="86">
        <v>29</v>
      </c>
    </row>
    <row r="20" spans="1:8" s="80" customFormat="1" ht="12" x14ac:dyDescent="0.25">
      <c r="A20" s="106"/>
      <c r="B20" s="108" t="s">
        <v>97</v>
      </c>
      <c r="C20" s="78">
        <v>590857.6</v>
      </c>
      <c r="D20" s="79">
        <v>29</v>
      </c>
      <c r="E20" s="82">
        <v>0</v>
      </c>
      <c r="F20" s="86">
        <v>0</v>
      </c>
      <c r="G20" s="77">
        <v>590857.6</v>
      </c>
      <c r="H20" s="86">
        <v>29</v>
      </c>
    </row>
    <row r="21" spans="1:8" s="80" customFormat="1" ht="12" x14ac:dyDescent="0.25">
      <c r="A21" s="106"/>
      <c r="B21" s="108" t="s">
        <v>96</v>
      </c>
      <c r="C21" s="78">
        <v>590857.6</v>
      </c>
      <c r="D21" s="79">
        <v>29</v>
      </c>
      <c r="E21" s="82">
        <v>0</v>
      </c>
      <c r="F21" s="86">
        <v>0</v>
      </c>
      <c r="G21" s="77">
        <v>590857.6</v>
      </c>
      <c r="H21" s="86">
        <v>29</v>
      </c>
    </row>
    <row r="22" spans="1:8" s="80" customFormat="1" ht="12" x14ac:dyDescent="0.25">
      <c r="A22" s="106"/>
      <c r="B22" s="108" t="s">
        <v>95</v>
      </c>
      <c r="C22" s="78">
        <v>590857.6</v>
      </c>
      <c r="D22" s="79">
        <v>29</v>
      </c>
      <c r="E22" s="82">
        <v>658747.98</v>
      </c>
      <c r="F22" s="86">
        <v>32</v>
      </c>
      <c r="G22" s="77">
        <v>1249605.58</v>
      </c>
      <c r="H22" s="86">
        <v>61</v>
      </c>
    </row>
    <row r="23" spans="1:8" s="80" customFormat="1" ht="12" x14ac:dyDescent="0.25">
      <c r="A23" s="106"/>
      <c r="B23" s="108" t="s">
        <v>94</v>
      </c>
      <c r="C23" s="78">
        <v>590857.6</v>
      </c>
      <c r="D23" s="79">
        <v>29</v>
      </c>
      <c r="E23" s="82">
        <v>750019.7</v>
      </c>
      <c r="F23" s="86">
        <v>37</v>
      </c>
      <c r="G23" s="77">
        <v>1340877.3</v>
      </c>
      <c r="H23" s="86">
        <v>66</v>
      </c>
    </row>
    <row r="24" spans="1:8" s="80" customFormat="1" ht="12" x14ac:dyDescent="0.25">
      <c r="A24" s="106"/>
      <c r="B24" s="108" t="s">
        <v>93</v>
      </c>
      <c r="C24" s="78">
        <v>590857.6</v>
      </c>
      <c r="D24" s="79">
        <v>29</v>
      </c>
      <c r="E24" s="82">
        <v>750019.7</v>
      </c>
      <c r="F24" s="86">
        <v>37</v>
      </c>
      <c r="G24" s="77">
        <v>1340877.3</v>
      </c>
      <c r="H24" s="86">
        <v>66</v>
      </c>
    </row>
    <row r="25" spans="1:8" s="80" customFormat="1" ht="12" x14ac:dyDescent="0.25">
      <c r="A25" s="106"/>
      <c r="B25" s="108" t="s">
        <v>92</v>
      </c>
      <c r="C25" s="78">
        <v>590857.6</v>
      </c>
      <c r="D25" s="79">
        <v>29</v>
      </c>
      <c r="E25" s="82">
        <v>750019.7</v>
      </c>
      <c r="F25" s="86">
        <v>37</v>
      </c>
      <c r="G25" s="77">
        <v>1340877.3</v>
      </c>
      <c r="H25" s="86">
        <v>66</v>
      </c>
    </row>
    <row r="26" spans="1:8" s="80" customFormat="1" ht="12" x14ac:dyDescent="0.25">
      <c r="A26" s="106"/>
      <c r="B26" s="108" t="s">
        <v>91</v>
      </c>
      <c r="C26" s="78">
        <v>590857.6</v>
      </c>
      <c r="D26" s="79">
        <v>29</v>
      </c>
      <c r="E26" s="82">
        <v>750019.7</v>
      </c>
      <c r="F26" s="86">
        <v>37</v>
      </c>
      <c r="G26" s="77">
        <v>1340877.3</v>
      </c>
      <c r="H26" s="86">
        <v>66</v>
      </c>
    </row>
    <row r="27" spans="1:8" s="80" customFormat="1" ht="12" x14ac:dyDescent="0.25">
      <c r="A27" s="106"/>
      <c r="B27" s="108" t="s">
        <v>90</v>
      </c>
      <c r="C27" s="78">
        <v>590857.6</v>
      </c>
      <c r="D27" s="79">
        <v>29</v>
      </c>
      <c r="E27" s="82">
        <v>750019.7</v>
      </c>
      <c r="F27" s="86">
        <v>37</v>
      </c>
      <c r="G27" s="77">
        <v>1340877.3</v>
      </c>
      <c r="H27" s="86">
        <v>66</v>
      </c>
    </row>
    <row r="28" spans="1:8" s="80" customFormat="1" ht="12" x14ac:dyDescent="0.25">
      <c r="A28" s="106"/>
      <c r="B28" s="108" t="s">
        <v>89</v>
      </c>
      <c r="C28" s="78">
        <v>590857.6</v>
      </c>
      <c r="D28" s="79">
        <v>29</v>
      </c>
      <c r="E28" s="82">
        <v>750019.7</v>
      </c>
      <c r="F28" s="86">
        <v>37</v>
      </c>
      <c r="G28" s="77">
        <v>1340877.3</v>
      </c>
      <c r="H28" s="86">
        <v>66</v>
      </c>
    </row>
    <row r="29" spans="1:8" s="80" customFormat="1" ht="12" x14ac:dyDescent="0.25">
      <c r="A29" s="106"/>
      <c r="B29" s="108" t="s">
        <v>88</v>
      </c>
      <c r="C29" s="78">
        <v>590857.6</v>
      </c>
      <c r="D29" s="79">
        <v>29</v>
      </c>
      <c r="E29" s="82">
        <v>750019.7</v>
      </c>
      <c r="F29" s="86">
        <v>37</v>
      </c>
      <c r="G29" s="77">
        <v>1340877.3</v>
      </c>
      <c r="H29" s="86">
        <v>66</v>
      </c>
    </row>
    <row r="30" spans="1:8" s="80" customFormat="1" ht="12" x14ac:dyDescent="0.25">
      <c r="A30" s="106"/>
      <c r="B30" s="108" t="s">
        <v>87</v>
      </c>
      <c r="C30" s="78">
        <v>631606.4</v>
      </c>
      <c r="D30" s="79">
        <v>31</v>
      </c>
      <c r="E30" s="82">
        <v>750019.73</v>
      </c>
      <c r="F30" s="86">
        <v>36</v>
      </c>
      <c r="G30" s="77">
        <v>1381626.13</v>
      </c>
      <c r="H30" s="86">
        <v>67</v>
      </c>
    </row>
    <row r="31" spans="1:8" x14ac:dyDescent="0.2">
      <c r="A31" s="20">
        <v>560214</v>
      </c>
      <c r="B31" s="107" t="s">
        <v>11</v>
      </c>
      <c r="C31" s="110">
        <v>6723552</v>
      </c>
      <c r="D31" s="111">
        <v>330</v>
      </c>
      <c r="E31" s="112">
        <v>1010804.06</v>
      </c>
      <c r="F31" s="113">
        <v>50</v>
      </c>
      <c r="G31" s="112">
        <v>7734356.0599999996</v>
      </c>
      <c r="H31" s="113">
        <v>380</v>
      </c>
    </row>
    <row r="32" spans="1:8" s="80" customFormat="1" ht="12" x14ac:dyDescent="0.25">
      <c r="A32" s="106"/>
      <c r="B32" s="108" t="s">
        <v>98</v>
      </c>
      <c r="C32" s="78">
        <v>570483.19999999995</v>
      </c>
      <c r="D32" s="79">
        <v>28</v>
      </c>
      <c r="E32" s="82">
        <v>0</v>
      </c>
      <c r="F32" s="86">
        <v>0</v>
      </c>
      <c r="G32" s="77">
        <v>570483.19999999995</v>
      </c>
      <c r="H32" s="86">
        <v>28</v>
      </c>
    </row>
    <row r="33" spans="1:8" s="80" customFormat="1" ht="12" x14ac:dyDescent="0.25">
      <c r="A33" s="106"/>
      <c r="B33" s="108" t="s">
        <v>97</v>
      </c>
      <c r="C33" s="78">
        <v>570483.19999999995</v>
      </c>
      <c r="D33" s="79">
        <v>28</v>
      </c>
      <c r="E33" s="82">
        <v>0</v>
      </c>
      <c r="F33" s="86">
        <v>0</v>
      </c>
      <c r="G33" s="77">
        <v>570483.19999999995</v>
      </c>
      <c r="H33" s="86">
        <v>28</v>
      </c>
    </row>
    <row r="34" spans="1:8" s="80" customFormat="1" ht="12" x14ac:dyDescent="0.25">
      <c r="A34" s="106"/>
      <c r="B34" s="108" t="s">
        <v>96</v>
      </c>
      <c r="C34" s="78">
        <v>570483.19999999995</v>
      </c>
      <c r="D34" s="79">
        <v>28</v>
      </c>
      <c r="E34" s="82">
        <v>0</v>
      </c>
      <c r="F34" s="86">
        <v>0</v>
      </c>
      <c r="G34" s="77">
        <v>570483.19999999995</v>
      </c>
      <c r="H34" s="86">
        <v>28</v>
      </c>
    </row>
    <row r="35" spans="1:8" s="80" customFormat="1" ht="12" x14ac:dyDescent="0.25">
      <c r="A35" s="106"/>
      <c r="B35" s="108" t="s">
        <v>95</v>
      </c>
      <c r="C35" s="78">
        <v>570483.19999999995</v>
      </c>
      <c r="D35" s="79">
        <v>28</v>
      </c>
      <c r="E35" s="82">
        <v>0</v>
      </c>
      <c r="F35" s="86">
        <v>0</v>
      </c>
      <c r="G35" s="77">
        <v>570483.19999999995</v>
      </c>
      <c r="H35" s="86">
        <v>28</v>
      </c>
    </row>
    <row r="36" spans="1:8" s="80" customFormat="1" ht="12" x14ac:dyDescent="0.25">
      <c r="A36" s="106"/>
      <c r="B36" s="108" t="s">
        <v>94</v>
      </c>
      <c r="C36" s="78">
        <v>570483.19999999995</v>
      </c>
      <c r="D36" s="79">
        <v>28</v>
      </c>
      <c r="E36" s="82">
        <v>126350.51</v>
      </c>
      <c r="F36" s="86">
        <v>6</v>
      </c>
      <c r="G36" s="77">
        <v>696833.71</v>
      </c>
      <c r="H36" s="86">
        <v>34</v>
      </c>
    </row>
    <row r="37" spans="1:8" s="80" customFormat="1" ht="12" x14ac:dyDescent="0.25">
      <c r="A37" s="106"/>
      <c r="B37" s="108" t="s">
        <v>93</v>
      </c>
      <c r="C37" s="78">
        <v>570483.19999999995</v>
      </c>
      <c r="D37" s="79">
        <v>28</v>
      </c>
      <c r="E37" s="82">
        <v>126350.51</v>
      </c>
      <c r="F37" s="86">
        <v>6</v>
      </c>
      <c r="G37" s="77">
        <v>696833.71</v>
      </c>
      <c r="H37" s="86">
        <v>34</v>
      </c>
    </row>
    <row r="38" spans="1:8" s="80" customFormat="1" ht="12" x14ac:dyDescent="0.25">
      <c r="A38" s="106"/>
      <c r="B38" s="108" t="s">
        <v>92</v>
      </c>
      <c r="C38" s="78">
        <v>570483.19999999995</v>
      </c>
      <c r="D38" s="79">
        <v>28</v>
      </c>
      <c r="E38" s="82">
        <v>126350.51</v>
      </c>
      <c r="F38" s="86">
        <v>6</v>
      </c>
      <c r="G38" s="77">
        <v>696833.71</v>
      </c>
      <c r="H38" s="86">
        <v>34</v>
      </c>
    </row>
    <row r="39" spans="1:8" s="80" customFormat="1" ht="12" x14ac:dyDescent="0.25">
      <c r="A39" s="106"/>
      <c r="B39" s="108" t="s">
        <v>91</v>
      </c>
      <c r="C39" s="78">
        <v>570483.19999999995</v>
      </c>
      <c r="D39" s="79">
        <v>28</v>
      </c>
      <c r="E39" s="82">
        <v>126350.51</v>
      </c>
      <c r="F39" s="86">
        <v>6</v>
      </c>
      <c r="G39" s="77">
        <v>696833.71</v>
      </c>
      <c r="H39" s="86">
        <v>34</v>
      </c>
    </row>
    <row r="40" spans="1:8" s="80" customFormat="1" ht="12" x14ac:dyDescent="0.25">
      <c r="A40" s="106"/>
      <c r="B40" s="108" t="s">
        <v>90</v>
      </c>
      <c r="C40" s="78">
        <v>570483.19999999995</v>
      </c>
      <c r="D40" s="79">
        <v>28</v>
      </c>
      <c r="E40" s="82">
        <v>126350.51</v>
      </c>
      <c r="F40" s="86">
        <v>6</v>
      </c>
      <c r="G40" s="77">
        <v>696833.71</v>
      </c>
      <c r="H40" s="86">
        <v>34</v>
      </c>
    </row>
    <row r="41" spans="1:8" s="80" customFormat="1" ht="12" x14ac:dyDescent="0.25">
      <c r="A41" s="106"/>
      <c r="B41" s="108" t="s">
        <v>89</v>
      </c>
      <c r="C41" s="78">
        <v>570483.19999999995</v>
      </c>
      <c r="D41" s="79">
        <v>28</v>
      </c>
      <c r="E41" s="82">
        <v>126350.51</v>
      </c>
      <c r="F41" s="86">
        <v>6</v>
      </c>
      <c r="G41" s="77">
        <v>696833.71</v>
      </c>
      <c r="H41" s="86">
        <v>34</v>
      </c>
    </row>
    <row r="42" spans="1:8" s="80" customFormat="1" ht="12" x14ac:dyDescent="0.25">
      <c r="A42" s="106"/>
      <c r="B42" s="108" t="s">
        <v>88</v>
      </c>
      <c r="C42" s="78">
        <v>570483.19999999995</v>
      </c>
      <c r="D42" s="79">
        <v>28</v>
      </c>
      <c r="E42" s="82">
        <v>126350.51</v>
      </c>
      <c r="F42" s="86">
        <v>6</v>
      </c>
      <c r="G42" s="77">
        <v>696833.71</v>
      </c>
      <c r="H42" s="86">
        <v>34</v>
      </c>
    </row>
    <row r="43" spans="1:8" s="80" customFormat="1" ht="12" x14ac:dyDescent="0.25">
      <c r="A43" s="106"/>
      <c r="B43" s="108" t="s">
        <v>87</v>
      </c>
      <c r="C43" s="78">
        <v>448236.79999999999</v>
      </c>
      <c r="D43" s="79">
        <v>22</v>
      </c>
      <c r="E43" s="82">
        <v>126350.49</v>
      </c>
      <c r="F43" s="86">
        <v>8</v>
      </c>
      <c r="G43" s="77">
        <v>574587.29</v>
      </c>
      <c r="H43" s="86">
        <v>30</v>
      </c>
    </row>
    <row r="44" spans="1:8" ht="14.25" customHeight="1" x14ac:dyDescent="0.2">
      <c r="A44" s="20">
        <v>560239</v>
      </c>
      <c r="B44" s="107" t="s">
        <v>171</v>
      </c>
      <c r="C44" s="110">
        <v>13243360</v>
      </c>
      <c r="D44" s="111">
        <v>650</v>
      </c>
      <c r="E44" s="112">
        <v>-5583964.2699999996</v>
      </c>
      <c r="F44" s="113">
        <v>-274</v>
      </c>
      <c r="G44" s="112">
        <v>7659395.7300000004</v>
      </c>
      <c r="H44" s="113">
        <v>376</v>
      </c>
    </row>
    <row r="45" spans="1:8" s="80" customFormat="1" ht="12" x14ac:dyDescent="0.25">
      <c r="A45" s="106"/>
      <c r="B45" s="108" t="s">
        <v>98</v>
      </c>
      <c r="C45" s="78">
        <v>1100217.6000000001</v>
      </c>
      <c r="D45" s="79">
        <v>54</v>
      </c>
      <c r="E45" s="82">
        <v>-1100217.6000000001</v>
      </c>
      <c r="F45" s="86">
        <v>-54</v>
      </c>
      <c r="G45" s="77">
        <v>0</v>
      </c>
      <c r="H45" s="86">
        <v>0</v>
      </c>
    </row>
    <row r="46" spans="1:8" s="80" customFormat="1" ht="12" x14ac:dyDescent="0.25">
      <c r="A46" s="106"/>
      <c r="B46" s="108" t="s">
        <v>97</v>
      </c>
      <c r="C46" s="78">
        <v>1100217.6000000001</v>
      </c>
      <c r="D46" s="79">
        <v>54</v>
      </c>
      <c r="E46" s="82">
        <v>-1100217.6000000001</v>
      </c>
      <c r="F46" s="86">
        <v>-54</v>
      </c>
      <c r="G46" s="77">
        <v>0</v>
      </c>
      <c r="H46" s="86">
        <v>0</v>
      </c>
    </row>
    <row r="47" spans="1:8" s="80" customFormat="1" ht="12" x14ac:dyDescent="0.25">
      <c r="A47" s="106"/>
      <c r="B47" s="108" t="s">
        <v>96</v>
      </c>
      <c r="C47" s="78">
        <v>1100217.6000000001</v>
      </c>
      <c r="D47" s="79">
        <v>54</v>
      </c>
      <c r="E47" s="82">
        <v>-1100217.6000000001</v>
      </c>
      <c r="F47" s="86">
        <v>-54</v>
      </c>
      <c r="G47" s="77">
        <v>0</v>
      </c>
      <c r="H47" s="86">
        <v>0</v>
      </c>
    </row>
    <row r="48" spans="1:8" s="80" customFormat="1" ht="12" x14ac:dyDescent="0.25">
      <c r="A48" s="106"/>
      <c r="B48" s="108" t="s">
        <v>95</v>
      </c>
      <c r="C48" s="78">
        <v>1100217.6000000001</v>
      </c>
      <c r="D48" s="79">
        <v>54</v>
      </c>
      <c r="E48" s="82">
        <v>-1100217.6000000001</v>
      </c>
      <c r="F48" s="86">
        <v>-54</v>
      </c>
      <c r="G48" s="77">
        <v>0</v>
      </c>
      <c r="H48" s="86">
        <v>0</v>
      </c>
    </row>
    <row r="49" spans="1:8" s="80" customFormat="1" ht="12" x14ac:dyDescent="0.25">
      <c r="A49" s="106"/>
      <c r="B49" s="108" t="s">
        <v>94</v>
      </c>
      <c r="C49" s="78">
        <v>1100217.6000000001</v>
      </c>
      <c r="D49" s="79">
        <v>54</v>
      </c>
      <c r="E49" s="82">
        <v>-147886.73000000001</v>
      </c>
      <c r="F49" s="86">
        <v>-7</v>
      </c>
      <c r="G49" s="77">
        <v>952330.87</v>
      </c>
      <c r="H49" s="86">
        <v>47</v>
      </c>
    </row>
    <row r="50" spans="1:8" s="80" customFormat="1" ht="12" x14ac:dyDescent="0.25">
      <c r="A50" s="106"/>
      <c r="B50" s="108" t="s">
        <v>93</v>
      </c>
      <c r="C50" s="78">
        <v>1100217.6000000001</v>
      </c>
      <c r="D50" s="79">
        <v>54</v>
      </c>
      <c r="E50" s="82">
        <v>-147886.73000000001</v>
      </c>
      <c r="F50" s="86">
        <v>-7</v>
      </c>
      <c r="G50" s="77">
        <v>952330.87</v>
      </c>
      <c r="H50" s="86">
        <v>47</v>
      </c>
    </row>
    <row r="51" spans="1:8" s="80" customFormat="1" ht="12" x14ac:dyDescent="0.25">
      <c r="A51" s="106"/>
      <c r="B51" s="108" t="s">
        <v>92</v>
      </c>
      <c r="C51" s="78">
        <v>1100217.6000000001</v>
      </c>
      <c r="D51" s="79">
        <v>54</v>
      </c>
      <c r="E51" s="82">
        <v>-147886.73000000001</v>
      </c>
      <c r="F51" s="86">
        <v>-7</v>
      </c>
      <c r="G51" s="77">
        <v>952330.87</v>
      </c>
      <c r="H51" s="86">
        <v>47</v>
      </c>
    </row>
    <row r="52" spans="1:8" s="80" customFormat="1" ht="12" x14ac:dyDescent="0.25">
      <c r="A52" s="106"/>
      <c r="B52" s="108" t="s">
        <v>91</v>
      </c>
      <c r="C52" s="78">
        <v>1100217.6000000001</v>
      </c>
      <c r="D52" s="79">
        <v>54</v>
      </c>
      <c r="E52" s="82">
        <v>-147886.73000000001</v>
      </c>
      <c r="F52" s="86">
        <v>-7</v>
      </c>
      <c r="G52" s="77">
        <v>952330.87</v>
      </c>
      <c r="H52" s="86">
        <v>47</v>
      </c>
    </row>
    <row r="53" spans="1:8" s="80" customFormat="1" ht="12" x14ac:dyDescent="0.25">
      <c r="A53" s="106"/>
      <c r="B53" s="108" t="s">
        <v>90</v>
      </c>
      <c r="C53" s="78">
        <v>1100217.6000000001</v>
      </c>
      <c r="D53" s="79">
        <v>54</v>
      </c>
      <c r="E53" s="82">
        <v>-147886.73000000001</v>
      </c>
      <c r="F53" s="86">
        <v>-7</v>
      </c>
      <c r="G53" s="77">
        <v>952330.87</v>
      </c>
      <c r="H53" s="86">
        <v>47</v>
      </c>
    </row>
    <row r="54" spans="1:8" s="80" customFormat="1" ht="12" x14ac:dyDescent="0.25">
      <c r="A54" s="106"/>
      <c r="B54" s="108" t="s">
        <v>89</v>
      </c>
      <c r="C54" s="78">
        <v>1100217.6000000001</v>
      </c>
      <c r="D54" s="79">
        <v>54</v>
      </c>
      <c r="E54" s="82">
        <v>-147886.73000000001</v>
      </c>
      <c r="F54" s="86">
        <v>-7</v>
      </c>
      <c r="G54" s="77">
        <v>952330.87</v>
      </c>
      <c r="H54" s="86">
        <v>47</v>
      </c>
    </row>
    <row r="55" spans="1:8" s="80" customFormat="1" ht="12" x14ac:dyDescent="0.25">
      <c r="A55" s="106"/>
      <c r="B55" s="108" t="s">
        <v>88</v>
      </c>
      <c r="C55" s="78">
        <v>1100217.6000000001</v>
      </c>
      <c r="D55" s="79">
        <v>54</v>
      </c>
      <c r="E55" s="82">
        <v>-147886.73000000001</v>
      </c>
      <c r="F55" s="86">
        <v>-7</v>
      </c>
      <c r="G55" s="77">
        <v>952330.87</v>
      </c>
      <c r="H55" s="86">
        <v>47</v>
      </c>
    </row>
    <row r="56" spans="1:8" s="80" customFormat="1" ht="12" x14ac:dyDescent="0.25">
      <c r="A56" s="106"/>
      <c r="B56" s="108" t="s">
        <v>87</v>
      </c>
      <c r="C56" s="78">
        <v>1140966.3999999999</v>
      </c>
      <c r="D56" s="79">
        <v>56</v>
      </c>
      <c r="E56" s="82">
        <v>-147886.76</v>
      </c>
      <c r="F56" s="86">
        <v>-9</v>
      </c>
      <c r="G56" s="77">
        <v>993079.64</v>
      </c>
      <c r="H56" s="86">
        <v>47</v>
      </c>
    </row>
    <row r="57" spans="1:8" x14ac:dyDescent="0.2">
      <c r="A57" s="20">
        <v>560263</v>
      </c>
      <c r="B57" s="107" t="s">
        <v>172</v>
      </c>
      <c r="C57" s="110">
        <v>72470828</v>
      </c>
      <c r="D57" s="114">
        <v>3554</v>
      </c>
      <c r="E57" s="112">
        <v>-4993312.99</v>
      </c>
      <c r="F57" s="113">
        <v>-246</v>
      </c>
      <c r="G57" s="112">
        <v>67477515.010000005</v>
      </c>
      <c r="H57" s="113">
        <v>3308</v>
      </c>
    </row>
    <row r="58" spans="1:8" s="80" customFormat="1" ht="12" x14ac:dyDescent="0.25">
      <c r="A58" s="106"/>
      <c r="B58" s="108" t="s">
        <v>98</v>
      </c>
      <c r="C58" s="78">
        <v>6030822.4299999997</v>
      </c>
      <c r="D58" s="79">
        <v>296</v>
      </c>
      <c r="E58" s="82">
        <v>-4993312.99</v>
      </c>
      <c r="F58" s="86">
        <v>-246</v>
      </c>
      <c r="G58" s="77">
        <v>1037509.44</v>
      </c>
      <c r="H58" s="86">
        <v>50</v>
      </c>
    </row>
    <row r="59" spans="1:8" s="80" customFormat="1" ht="12" x14ac:dyDescent="0.25">
      <c r="A59" s="106"/>
      <c r="B59" s="108" t="s">
        <v>97</v>
      </c>
      <c r="C59" s="78">
        <v>6030822.4299999997</v>
      </c>
      <c r="D59" s="79">
        <v>296</v>
      </c>
      <c r="E59" s="82">
        <v>0</v>
      </c>
      <c r="F59" s="86">
        <v>0</v>
      </c>
      <c r="G59" s="77">
        <v>6030822.4299999997</v>
      </c>
      <c r="H59" s="86">
        <v>296</v>
      </c>
    </row>
    <row r="60" spans="1:8" s="80" customFormat="1" ht="12" x14ac:dyDescent="0.25">
      <c r="A60" s="106"/>
      <c r="B60" s="108" t="s">
        <v>96</v>
      </c>
      <c r="C60" s="78">
        <v>6030822.4299999997</v>
      </c>
      <c r="D60" s="79">
        <v>296</v>
      </c>
      <c r="E60" s="82">
        <v>0</v>
      </c>
      <c r="F60" s="86">
        <v>0</v>
      </c>
      <c r="G60" s="77">
        <v>6030822.4299999997</v>
      </c>
      <c r="H60" s="86">
        <v>296</v>
      </c>
    </row>
    <row r="61" spans="1:8" s="80" customFormat="1" ht="12" x14ac:dyDescent="0.25">
      <c r="A61" s="106"/>
      <c r="B61" s="108" t="s">
        <v>95</v>
      </c>
      <c r="C61" s="78">
        <v>6037512.4299999997</v>
      </c>
      <c r="D61" s="79">
        <v>296</v>
      </c>
      <c r="E61" s="82">
        <v>0</v>
      </c>
      <c r="F61" s="86">
        <v>0</v>
      </c>
      <c r="G61" s="77">
        <v>6037512.4299999997</v>
      </c>
      <c r="H61" s="86">
        <v>296</v>
      </c>
    </row>
    <row r="62" spans="1:8" s="80" customFormat="1" ht="12" x14ac:dyDescent="0.25">
      <c r="A62" s="106"/>
      <c r="B62" s="108" t="s">
        <v>94</v>
      </c>
      <c r="C62" s="78">
        <v>6037512.4299999997</v>
      </c>
      <c r="D62" s="79">
        <v>296</v>
      </c>
      <c r="E62" s="82">
        <v>0</v>
      </c>
      <c r="F62" s="86">
        <v>0</v>
      </c>
      <c r="G62" s="77">
        <v>6037512.4299999997</v>
      </c>
      <c r="H62" s="86">
        <v>296</v>
      </c>
    </row>
    <row r="63" spans="1:8" s="80" customFormat="1" ht="12" x14ac:dyDescent="0.25">
      <c r="A63" s="106"/>
      <c r="B63" s="108" t="s">
        <v>93</v>
      </c>
      <c r="C63" s="78">
        <v>6037512.4299999997</v>
      </c>
      <c r="D63" s="79">
        <v>296</v>
      </c>
      <c r="E63" s="82">
        <v>0</v>
      </c>
      <c r="F63" s="86">
        <v>0</v>
      </c>
      <c r="G63" s="77">
        <v>6037512.4299999997</v>
      </c>
      <c r="H63" s="86">
        <v>296</v>
      </c>
    </row>
    <row r="64" spans="1:8" s="80" customFormat="1" ht="12" x14ac:dyDescent="0.25">
      <c r="A64" s="106"/>
      <c r="B64" s="108" t="s">
        <v>92</v>
      </c>
      <c r="C64" s="78">
        <v>6037512.4299999997</v>
      </c>
      <c r="D64" s="79">
        <v>296</v>
      </c>
      <c r="E64" s="82">
        <v>0</v>
      </c>
      <c r="F64" s="86">
        <v>0</v>
      </c>
      <c r="G64" s="77">
        <v>6037512.4299999997</v>
      </c>
      <c r="H64" s="86">
        <v>296</v>
      </c>
    </row>
    <row r="65" spans="1:8" s="80" customFormat="1" ht="12" x14ac:dyDescent="0.25">
      <c r="A65" s="106"/>
      <c r="B65" s="108" t="s">
        <v>91</v>
      </c>
      <c r="C65" s="78">
        <v>6037512.4299999997</v>
      </c>
      <c r="D65" s="79">
        <v>296</v>
      </c>
      <c r="E65" s="82">
        <v>0</v>
      </c>
      <c r="F65" s="86">
        <v>0</v>
      </c>
      <c r="G65" s="77">
        <v>6037512.4299999997</v>
      </c>
      <c r="H65" s="86">
        <v>296</v>
      </c>
    </row>
    <row r="66" spans="1:8" s="80" customFormat="1" ht="12" x14ac:dyDescent="0.25">
      <c r="A66" s="106"/>
      <c r="B66" s="108" t="s">
        <v>90</v>
      </c>
      <c r="C66" s="78">
        <v>6037512.4299999997</v>
      </c>
      <c r="D66" s="79">
        <v>296</v>
      </c>
      <c r="E66" s="82">
        <v>0</v>
      </c>
      <c r="F66" s="86">
        <v>0</v>
      </c>
      <c r="G66" s="77">
        <v>6037512.4299999997</v>
      </c>
      <c r="H66" s="86">
        <v>296</v>
      </c>
    </row>
    <row r="67" spans="1:8" s="80" customFormat="1" ht="12" x14ac:dyDescent="0.25">
      <c r="A67" s="106"/>
      <c r="B67" s="108" t="s">
        <v>89</v>
      </c>
      <c r="C67" s="78">
        <v>6037512.4299999997</v>
      </c>
      <c r="D67" s="79">
        <v>296</v>
      </c>
      <c r="E67" s="82">
        <v>0</v>
      </c>
      <c r="F67" s="86">
        <v>0</v>
      </c>
      <c r="G67" s="77">
        <v>6037512.4299999997</v>
      </c>
      <c r="H67" s="86">
        <v>296</v>
      </c>
    </row>
    <row r="68" spans="1:8" s="80" customFormat="1" ht="12" x14ac:dyDescent="0.25">
      <c r="A68" s="106"/>
      <c r="B68" s="108" t="s">
        <v>88</v>
      </c>
      <c r="C68" s="78">
        <v>6037512.4299999997</v>
      </c>
      <c r="D68" s="79">
        <v>296</v>
      </c>
      <c r="E68" s="82">
        <v>0</v>
      </c>
      <c r="F68" s="86">
        <v>0</v>
      </c>
      <c r="G68" s="77">
        <v>6037512.4299999997</v>
      </c>
      <c r="H68" s="86">
        <v>296</v>
      </c>
    </row>
    <row r="69" spans="1:8" s="80" customFormat="1" ht="12" x14ac:dyDescent="0.25">
      <c r="A69" s="106"/>
      <c r="B69" s="108" t="s">
        <v>87</v>
      </c>
      <c r="C69" s="78">
        <v>6078261.2699999996</v>
      </c>
      <c r="D69" s="79">
        <v>298</v>
      </c>
      <c r="E69" s="82">
        <v>0</v>
      </c>
      <c r="F69" s="86">
        <v>0</v>
      </c>
      <c r="G69" s="77">
        <v>6078261.2699999996</v>
      </c>
      <c r="H69" s="86">
        <v>298</v>
      </c>
    </row>
    <row r="70" spans="1:8" ht="30" customHeight="1" x14ac:dyDescent="0.2">
      <c r="A70" s="20">
        <v>560268</v>
      </c>
      <c r="B70" s="107" t="s">
        <v>106</v>
      </c>
      <c r="C70" s="110">
        <v>15280800</v>
      </c>
      <c r="D70" s="111">
        <v>750</v>
      </c>
      <c r="E70" s="112">
        <v>-11038940.310000001</v>
      </c>
      <c r="F70" s="113">
        <v>-542</v>
      </c>
      <c r="G70" s="112">
        <v>4241859.6900000004</v>
      </c>
      <c r="H70" s="113">
        <v>208</v>
      </c>
    </row>
    <row r="71" spans="1:8" s="80" customFormat="1" ht="12" x14ac:dyDescent="0.25">
      <c r="A71" s="106"/>
      <c r="B71" s="108" t="s">
        <v>98</v>
      </c>
      <c r="C71" s="78">
        <v>1283587.2</v>
      </c>
      <c r="D71" s="79">
        <v>63</v>
      </c>
      <c r="E71" s="82">
        <v>-1283587.2</v>
      </c>
      <c r="F71" s="86">
        <v>-63</v>
      </c>
      <c r="G71" s="77">
        <v>0</v>
      </c>
      <c r="H71" s="86">
        <v>0</v>
      </c>
    </row>
    <row r="72" spans="1:8" s="80" customFormat="1" ht="12" x14ac:dyDescent="0.25">
      <c r="A72" s="106"/>
      <c r="B72" s="108" t="s">
        <v>97</v>
      </c>
      <c r="C72" s="78">
        <v>1283587.2</v>
      </c>
      <c r="D72" s="79">
        <v>63</v>
      </c>
      <c r="E72" s="82">
        <v>-1283587.2</v>
      </c>
      <c r="F72" s="86">
        <v>-63</v>
      </c>
      <c r="G72" s="77">
        <v>0</v>
      </c>
      <c r="H72" s="86">
        <v>0</v>
      </c>
    </row>
    <row r="73" spans="1:8" s="80" customFormat="1" ht="12" x14ac:dyDescent="0.25">
      <c r="A73" s="106"/>
      <c r="B73" s="108" t="s">
        <v>96</v>
      </c>
      <c r="C73" s="78">
        <v>1283587.2</v>
      </c>
      <c r="D73" s="79">
        <v>63</v>
      </c>
      <c r="E73" s="82">
        <v>-1283587.2</v>
      </c>
      <c r="F73" s="86">
        <v>-63</v>
      </c>
      <c r="G73" s="77">
        <v>0</v>
      </c>
      <c r="H73" s="86">
        <v>0</v>
      </c>
    </row>
    <row r="74" spans="1:8" s="80" customFormat="1" ht="12" x14ac:dyDescent="0.25">
      <c r="A74" s="106"/>
      <c r="B74" s="108" t="s">
        <v>95</v>
      </c>
      <c r="C74" s="78">
        <v>1283587.2</v>
      </c>
      <c r="D74" s="79">
        <v>63</v>
      </c>
      <c r="E74" s="82">
        <v>-1283587.2</v>
      </c>
      <c r="F74" s="86">
        <v>-63</v>
      </c>
      <c r="G74" s="77">
        <v>0</v>
      </c>
      <c r="H74" s="86">
        <v>0</v>
      </c>
    </row>
    <row r="75" spans="1:8" s="80" customFormat="1" ht="12" x14ac:dyDescent="0.25">
      <c r="A75" s="106"/>
      <c r="B75" s="108" t="s">
        <v>94</v>
      </c>
      <c r="C75" s="78">
        <v>1283587.2</v>
      </c>
      <c r="D75" s="79">
        <v>63</v>
      </c>
      <c r="E75" s="82">
        <v>-738073.94</v>
      </c>
      <c r="F75" s="86">
        <v>-36</v>
      </c>
      <c r="G75" s="77">
        <v>545513.26</v>
      </c>
      <c r="H75" s="86">
        <v>27</v>
      </c>
    </row>
    <row r="76" spans="1:8" s="80" customFormat="1" ht="12" x14ac:dyDescent="0.25">
      <c r="A76" s="106"/>
      <c r="B76" s="108" t="s">
        <v>93</v>
      </c>
      <c r="C76" s="78">
        <v>1283587.2</v>
      </c>
      <c r="D76" s="79">
        <v>63</v>
      </c>
      <c r="E76" s="82">
        <v>-738073.94</v>
      </c>
      <c r="F76" s="86">
        <v>-36</v>
      </c>
      <c r="G76" s="77">
        <v>545513.26</v>
      </c>
      <c r="H76" s="86">
        <v>27</v>
      </c>
    </row>
    <row r="77" spans="1:8" s="80" customFormat="1" ht="12" x14ac:dyDescent="0.25">
      <c r="A77" s="106"/>
      <c r="B77" s="108" t="s">
        <v>92</v>
      </c>
      <c r="C77" s="78">
        <v>1283587.2</v>
      </c>
      <c r="D77" s="79">
        <v>63</v>
      </c>
      <c r="E77" s="82">
        <v>-738073.94</v>
      </c>
      <c r="F77" s="86">
        <v>-36</v>
      </c>
      <c r="G77" s="77">
        <v>545513.26</v>
      </c>
      <c r="H77" s="86">
        <v>27</v>
      </c>
    </row>
    <row r="78" spans="1:8" s="80" customFormat="1" ht="12" x14ac:dyDescent="0.25">
      <c r="A78" s="106"/>
      <c r="B78" s="108" t="s">
        <v>91</v>
      </c>
      <c r="C78" s="78">
        <v>1283587.2</v>
      </c>
      <c r="D78" s="79">
        <v>63</v>
      </c>
      <c r="E78" s="82">
        <v>-738073.94</v>
      </c>
      <c r="F78" s="86">
        <v>-36</v>
      </c>
      <c r="G78" s="77">
        <v>545513.26</v>
      </c>
      <c r="H78" s="86">
        <v>27</v>
      </c>
    </row>
    <row r="79" spans="1:8" s="80" customFormat="1" ht="12" x14ac:dyDescent="0.25">
      <c r="A79" s="106"/>
      <c r="B79" s="108" t="s">
        <v>90</v>
      </c>
      <c r="C79" s="78">
        <v>1283587.2</v>
      </c>
      <c r="D79" s="79">
        <v>63</v>
      </c>
      <c r="E79" s="82">
        <v>-738073.94</v>
      </c>
      <c r="F79" s="86">
        <v>-36</v>
      </c>
      <c r="G79" s="77">
        <v>545513.26</v>
      </c>
      <c r="H79" s="86">
        <v>27</v>
      </c>
    </row>
    <row r="80" spans="1:8" s="80" customFormat="1" ht="12" x14ac:dyDescent="0.25">
      <c r="A80" s="106"/>
      <c r="B80" s="108" t="s">
        <v>89</v>
      </c>
      <c r="C80" s="78">
        <v>1283587.2</v>
      </c>
      <c r="D80" s="79">
        <v>63</v>
      </c>
      <c r="E80" s="82">
        <v>-738073.94</v>
      </c>
      <c r="F80" s="86">
        <v>-36</v>
      </c>
      <c r="G80" s="77">
        <v>545513.26</v>
      </c>
      <c r="H80" s="86">
        <v>27</v>
      </c>
    </row>
    <row r="81" spans="1:8" s="80" customFormat="1" ht="12" x14ac:dyDescent="0.25">
      <c r="A81" s="106"/>
      <c r="B81" s="108" t="s">
        <v>88</v>
      </c>
      <c r="C81" s="78">
        <v>1283587.2</v>
      </c>
      <c r="D81" s="79">
        <v>63</v>
      </c>
      <c r="E81" s="82">
        <v>-738073.94</v>
      </c>
      <c r="F81" s="86">
        <v>-36</v>
      </c>
      <c r="G81" s="77">
        <v>545513.26</v>
      </c>
      <c r="H81" s="86">
        <v>27</v>
      </c>
    </row>
    <row r="82" spans="1:8" s="80" customFormat="1" ht="12" x14ac:dyDescent="0.25">
      <c r="A82" s="106"/>
      <c r="B82" s="108" t="s">
        <v>87</v>
      </c>
      <c r="C82" s="78">
        <v>1161340.8</v>
      </c>
      <c r="D82" s="79">
        <v>57</v>
      </c>
      <c r="E82" s="82">
        <v>-738073.93</v>
      </c>
      <c r="F82" s="86">
        <v>-38</v>
      </c>
      <c r="G82" s="77">
        <v>423266.87</v>
      </c>
      <c r="H82" s="86">
        <v>19</v>
      </c>
    </row>
    <row r="83" spans="1:8" s="80" customFormat="1" ht="13.5" customHeight="1" x14ac:dyDescent="0.2">
      <c r="A83" s="145" t="s">
        <v>177</v>
      </c>
      <c r="B83" s="146"/>
      <c r="C83" s="25">
        <f t="shared" ref="C83:H83" si="0">C5+C18+C31+C44+C57+C70</f>
        <v>115868300</v>
      </c>
      <c r="D83" s="115">
        <f t="shared" si="0"/>
        <v>5684</v>
      </c>
      <c r="E83" s="25">
        <f t="shared" si="0"/>
        <v>0</v>
      </c>
      <c r="F83" s="115">
        <f t="shared" si="0"/>
        <v>0</v>
      </c>
      <c r="G83" s="25">
        <f t="shared" si="0"/>
        <v>115868300</v>
      </c>
      <c r="H83" s="115">
        <f t="shared" si="0"/>
        <v>5684</v>
      </c>
    </row>
    <row r="84" spans="1:8" s="80" customFormat="1" x14ac:dyDescent="0.2">
      <c r="A84" s="1"/>
      <c r="B84" s="109"/>
      <c r="E84" s="83"/>
      <c r="F84" s="87"/>
      <c r="H84" s="87"/>
    </row>
    <row r="85" spans="1:8" s="80" customFormat="1" x14ac:dyDescent="0.2">
      <c r="A85" s="1"/>
      <c r="B85" s="109"/>
      <c r="E85" s="83"/>
      <c r="F85" s="87"/>
      <c r="H85" s="87"/>
    </row>
    <row r="86" spans="1:8" s="80" customFormat="1" x14ac:dyDescent="0.2">
      <c r="A86" s="1"/>
      <c r="B86" s="109"/>
      <c r="E86" s="83"/>
      <c r="F86" s="87"/>
      <c r="H86" s="87"/>
    </row>
    <row r="87" spans="1:8" s="80" customFormat="1" x14ac:dyDescent="0.2">
      <c r="A87" s="1"/>
      <c r="B87" s="109"/>
      <c r="E87" s="83"/>
      <c r="F87" s="87"/>
      <c r="H87" s="87"/>
    </row>
    <row r="88" spans="1:8" s="80" customFormat="1" x14ac:dyDescent="0.2">
      <c r="A88" s="1"/>
      <c r="B88" s="109"/>
      <c r="E88" s="83"/>
      <c r="F88" s="87"/>
      <c r="H88" s="87"/>
    </row>
    <row r="89" spans="1:8" s="80" customFormat="1" x14ac:dyDescent="0.2">
      <c r="A89" s="1"/>
      <c r="B89" s="109"/>
      <c r="E89" s="83"/>
      <c r="F89" s="87"/>
      <c r="H89" s="87"/>
    </row>
    <row r="90" spans="1:8" s="80" customFormat="1" x14ac:dyDescent="0.2">
      <c r="A90" s="1"/>
      <c r="B90" s="109"/>
      <c r="E90" s="83"/>
      <c r="F90" s="87"/>
      <c r="H90" s="87"/>
    </row>
    <row r="91" spans="1:8" s="80" customFormat="1" x14ac:dyDescent="0.2">
      <c r="A91" s="1"/>
      <c r="B91" s="109"/>
      <c r="E91" s="83"/>
      <c r="F91" s="87"/>
      <c r="H91" s="87"/>
    </row>
    <row r="92" spans="1:8" s="80" customFormat="1" x14ac:dyDescent="0.2">
      <c r="A92" s="1"/>
      <c r="B92" s="109"/>
      <c r="E92" s="83"/>
      <c r="F92" s="87"/>
      <c r="H92" s="87"/>
    </row>
    <row r="93" spans="1:8" s="80" customFormat="1" x14ac:dyDescent="0.2">
      <c r="A93" s="1"/>
      <c r="B93" s="109"/>
      <c r="E93" s="83"/>
      <c r="F93" s="87"/>
      <c r="H93" s="87"/>
    </row>
    <row r="94" spans="1:8" s="80" customFormat="1" x14ac:dyDescent="0.2">
      <c r="A94" s="1"/>
      <c r="B94" s="109"/>
      <c r="E94" s="83"/>
      <c r="F94" s="87"/>
      <c r="H94" s="87"/>
    </row>
    <row r="95" spans="1:8" s="80" customFormat="1" x14ac:dyDescent="0.2">
      <c r="A95" s="1"/>
      <c r="B95" s="109"/>
      <c r="E95" s="83"/>
      <c r="F95" s="87"/>
      <c r="H95" s="87"/>
    </row>
    <row r="96" spans="1:8" s="80" customFormat="1" x14ac:dyDescent="0.2">
      <c r="A96" s="1"/>
      <c r="B96" s="109"/>
      <c r="E96" s="83"/>
      <c r="F96" s="87"/>
      <c r="H96" s="87"/>
    </row>
    <row r="97" spans="1:8" s="80" customFormat="1" x14ac:dyDescent="0.2">
      <c r="A97" s="1"/>
      <c r="B97" s="109"/>
      <c r="E97" s="83"/>
      <c r="F97" s="87"/>
      <c r="H97" s="87"/>
    </row>
    <row r="98" spans="1:8" s="80" customFormat="1" x14ac:dyDescent="0.2">
      <c r="A98" s="1"/>
      <c r="B98" s="109"/>
      <c r="E98" s="83"/>
      <c r="F98" s="87"/>
      <c r="H98" s="87"/>
    </row>
    <row r="99" spans="1:8" s="80" customFormat="1" x14ac:dyDescent="0.2">
      <c r="A99" s="1"/>
      <c r="B99" s="109"/>
      <c r="E99" s="83"/>
      <c r="F99" s="87"/>
      <c r="H99" s="87"/>
    </row>
    <row r="100" spans="1:8" s="80" customFormat="1" x14ac:dyDescent="0.2">
      <c r="A100" s="1"/>
      <c r="B100" s="109"/>
      <c r="E100" s="83"/>
      <c r="F100" s="87"/>
      <c r="H100" s="87"/>
    </row>
    <row r="101" spans="1:8" s="80" customFormat="1" x14ac:dyDescent="0.2">
      <c r="A101" s="1"/>
      <c r="B101" s="109"/>
      <c r="E101" s="83"/>
      <c r="F101" s="87"/>
      <c r="H101" s="87"/>
    </row>
    <row r="102" spans="1:8" s="80" customFormat="1" x14ac:dyDescent="0.2">
      <c r="A102" s="1"/>
      <c r="B102" s="109"/>
      <c r="E102" s="83"/>
      <c r="F102" s="87"/>
      <c r="H102" s="87"/>
    </row>
    <row r="103" spans="1:8" s="80" customFormat="1" x14ac:dyDescent="0.2">
      <c r="A103" s="1"/>
      <c r="B103" s="109"/>
      <c r="E103" s="83"/>
      <c r="F103" s="87"/>
      <c r="H103" s="87"/>
    </row>
    <row r="104" spans="1:8" s="80" customFormat="1" x14ac:dyDescent="0.2">
      <c r="A104" s="1"/>
      <c r="B104" s="109"/>
      <c r="E104" s="83"/>
      <c r="F104" s="87"/>
      <c r="H104" s="87"/>
    </row>
    <row r="105" spans="1:8" s="80" customFormat="1" x14ac:dyDescent="0.2">
      <c r="A105" s="1"/>
      <c r="B105" s="109"/>
      <c r="E105" s="83"/>
      <c r="F105" s="87"/>
      <c r="H105" s="87"/>
    </row>
    <row r="106" spans="1:8" s="80" customFormat="1" x14ac:dyDescent="0.2">
      <c r="A106" s="1"/>
      <c r="B106" s="109"/>
      <c r="E106" s="83"/>
      <c r="F106" s="87"/>
      <c r="H106" s="87"/>
    </row>
    <row r="107" spans="1:8" s="80" customFormat="1" x14ac:dyDescent="0.2">
      <c r="A107" s="1"/>
      <c r="B107" s="109"/>
      <c r="E107" s="83"/>
      <c r="F107" s="87"/>
      <c r="H107" s="87"/>
    </row>
    <row r="108" spans="1:8" s="80" customFormat="1" x14ac:dyDescent="0.2">
      <c r="A108" s="1"/>
      <c r="B108" s="109"/>
      <c r="E108" s="83"/>
      <c r="F108" s="87"/>
      <c r="H108" s="87"/>
    </row>
    <row r="109" spans="1:8" s="80" customFormat="1" x14ac:dyDescent="0.2">
      <c r="A109" s="1"/>
      <c r="B109" s="109"/>
      <c r="E109" s="83"/>
      <c r="F109" s="87"/>
      <c r="H109" s="87"/>
    </row>
    <row r="110" spans="1:8" s="80" customFormat="1" x14ac:dyDescent="0.2">
      <c r="A110" s="1"/>
      <c r="B110" s="109"/>
      <c r="E110" s="83"/>
      <c r="F110" s="87"/>
      <c r="H110" s="87"/>
    </row>
    <row r="111" spans="1:8" s="80" customFormat="1" x14ac:dyDescent="0.2">
      <c r="A111" s="1"/>
      <c r="B111" s="109"/>
      <c r="E111" s="83"/>
      <c r="F111" s="87"/>
      <c r="H111" s="87"/>
    </row>
    <row r="112" spans="1:8" s="80" customFormat="1" x14ac:dyDescent="0.2">
      <c r="A112" s="1"/>
      <c r="B112" s="109"/>
      <c r="E112" s="83"/>
      <c r="F112" s="87"/>
      <c r="H112" s="87"/>
    </row>
    <row r="113" spans="1:8" s="80" customFormat="1" x14ac:dyDescent="0.2">
      <c r="A113" s="1"/>
      <c r="B113" s="109"/>
      <c r="E113" s="83"/>
      <c r="F113" s="87"/>
      <c r="H113" s="87"/>
    </row>
    <row r="114" spans="1:8" s="80" customFormat="1" x14ac:dyDescent="0.2">
      <c r="A114" s="1"/>
      <c r="B114" s="109"/>
      <c r="E114" s="83"/>
      <c r="F114" s="87"/>
      <c r="H114" s="87"/>
    </row>
    <row r="115" spans="1:8" s="80" customFormat="1" x14ac:dyDescent="0.2">
      <c r="A115" s="1"/>
      <c r="B115" s="109"/>
      <c r="E115" s="83"/>
      <c r="F115" s="87"/>
      <c r="H115" s="87"/>
    </row>
    <row r="116" spans="1:8" s="80" customFormat="1" x14ac:dyDescent="0.2">
      <c r="A116" s="1"/>
      <c r="B116" s="109"/>
      <c r="E116" s="83"/>
      <c r="F116" s="87"/>
      <c r="H116" s="87"/>
    </row>
    <row r="117" spans="1:8" s="80" customFormat="1" x14ac:dyDescent="0.2">
      <c r="A117" s="1"/>
      <c r="B117" s="109"/>
      <c r="E117" s="83"/>
      <c r="F117" s="87"/>
      <c r="H117" s="87"/>
    </row>
    <row r="118" spans="1:8" s="80" customFormat="1" x14ac:dyDescent="0.2">
      <c r="A118" s="1"/>
      <c r="B118" s="109"/>
      <c r="E118" s="83"/>
      <c r="F118" s="87"/>
      <c r="H118" s="87"/>
    </row>
    <row r="119" spans="1:8" s="80" customFormat="1" x14ac:dyDescent="0.2">
      <c r="A119" s="1"/>
      <c r="B119" s="109"/>
      <c r="E119" s="83"/>
      <c r="F119" s="87"/>
      <c r="H119" s="87"/>
    </row>
    <row r="120" spans="1:8" s="80" customFormat="1" x14ac:dyDescent="0.2">
      <c r="A120" s="1"/>
      <c r="B120" s="109"/>
      <c r="E120" s="83"/>
      <c r="F120" s="87"/>
      <c r="H120" s="87"/>
    </row>
    <row r="121" spans="1:8" s="80" customFormat="1" x14ac:dyDescent="0.2">
      <c r="A121" s="1"/>
      <c r="B121" s="109"/>
      <c r="E121" s="83"/>
      <c r="F121" s="87"/>
      <c r="H121" s="87"/>
    </row>
    <row r="122" spans="1:8" s="80" customFormat="1" x14ac:dyDescent="0.2">
      <c r="A122" s="1"/>
      <c r="B122" s="109"/>
      <c r="E122" s="83"/>
      <c r="F122" s="87"/>
      <c r="H122" s="87"/>
    </row>
    <row r="123" spans="1:8" s="80" customFormat="1" x14ac:dyDescent="0.2">
      <c r="A123" s="1"/>
      <c r="B123" s="109"/>
      <c r="E123" s="83"/>
      <c r="F123" s="87"/>
      <c r="H123" s="87"/>
    </row>
    <row r="124" spans="1:8" s="80" customFormat="1" x14ac:dyDescent="0.2">
      <c r="A124" s="1"/>
      <c r="B124" s="109"/>
      <c r="E124" s="83"/>
      <c r="F124" s="87"/>
      <c r="H124" s="87"/>
    </row>
    <row r="125" spans="1:8" s="80" customFormat="1" x14ac:dyDescent="0.2">
      <c r="A125" s="1"/>
      <c r="B125" s="109"/>
      <c r="E125" s="83"/>
      <c r="F125" s="87"/>
      <c r="H125" s="87"/>
    </row>
    <row r="126" spans="1:8" s="80" customFormat="1" x14ac:dyDescent="0.2">
      <c r="A126" s="1"/>
      <c r="B126" s="109"/>
      <c r="E126" s="83"/>
      <c r="F126" s="87"/>
      <c r="H126" s="87"/>
    </row>
    <row r="127" spans="1:8" s="80" customFormat="1" x14ac:dyDescent="0.2">
      <c r="A127" s="1"/>
      <c r="B127" s="109"/>
      <c r="E127" s="83"/>
      <c r="F127" s="87"/>
      <c r="H127" s="87"/>
    </row>
    <row r="128" spans="1:8" s="80" customFormat="1" x14ac:dyDescent="0.2">
      <c r="A128" s="1"/>
      <c r="B128" s="109"/>
      <c r="E128" s="83"/>
      <c r="F128" s="87"/>
      <c r="H128" s="87"/>
    </row>
    <row r="129" spans="1:8" s="80" customFormat="1" x14ac:dyDescent="0.2">
      <c r="A129" s="1"/>
      <c r="B129" s="109"/>
      <c r="E129" s="83"/>
      <c r="F129" s="87"/>
      <c r="H129" s="87"/>
    </row>
    <row r="130" spans="1:8" s="80" customFormat="1" x14ac:dyDescent="0.2">
      <c r="A130" s="1"/>
      <c r="B130" s="109"/>
      <c r="E130" s="83"/>
      <c r="F130" s="87"/>
      <c r="H130" s="87"/>
    </row>
    <row r="131" spans="1:8" s="80" customFormat="1" x14ac:dyDescent="0.2">
      <c r="A131" s="1"/>
      <c r="B131" s="109"/>
      <c r="E131" s="83"/>
      <c r="F131" s="87"/>
      <c r="H131" s="87"/>
    </row>
    <row r="132" spans="1:8" s="80" customFormat="1" x14ac:dyDescent="0.2">
      <c r="A132" s="1"/>
      <c r="B132" s="109"/>
      <c r="E132" s="83"/>
      <c r="F132" s="87"/>
      <c r="H132" s="87"/>
    </row>
    <row r="133" spans="1:8" s="80" customFormat="1" x14ac:dyDescent="0.2">
      <c r="A133" s="1"/>
      <c r="B133" s="109"/>
      <c r="E133" s="83"/>
      <c r="F133" s="87"/>
      <c r="H133" s="87"/>
    </row>
    <row r="134" spans="1:8" s="80" customFormat="1" x14ac:dyDescent="0.2">
      <c r="A134" s="1"/>
      <c r="B134" s="109"/>
      <c r="E134" s="83"/>
      <c r="F134" s="87"/>
      <c r="H134" s="87"/>
    </row>
    <row r="135" spans="1:8" s="80" customFormat="1" x14ac:dyDescent="0.2">
      <c r="A135" s="1"/>
      <c r="B135" s="109"/>
      <c r="E135" s="83"/>
      <c r="F135" s="87"/>
      <c r="H135" s="87"/>
    </row>
    <row r="136" spans="1:8" s="80" customFormat="1" x14ac:dyDescent="0.2">
      <c r="A136" s="1"/>
      <c r="B136" s="109"/>
      <c r="E136" s="83"/>
      <c r="F136" s="87"/>
      <c r="H136" s="87"/>
    </row>
    <row r="137" spans="1:8" s="80" customFormat="1" x14ac:dyDescent="0.2">
      <c r="A137" s="1"/>
      <c r="B137" s="109"/>
      <c r="E137" s="83"/>
      <c r="F137" s="87"/>
      <c r="H137" s="87"/>
    </row>
    <row r="138" spans="1:8" s="80" customFormat="1" x14ac:dyDescent="0.2">
      <c r="A138" s="1"/>
      <c r="B138" s="109"/>
      <c r="E138" s="83"/>
      <c r="F138" s="87"/>
      <c r="H138" s="87"/>
    </row>
    <row r="139" spans="1:8" s="80" customFormat="1" x14ac:dyDescent="0.2">
      <c r="A139" s="1"/>
      <c r="B139" s="109"/>
      <c r="E139" s="83"/>
      <c r="F139" s="87"/>
      <c r="H139" s="87"/>
    </row>
    <row r="140" spans="1:8" s="80" customFormat="1" x14ac:dyDescent="0.2">
      <c r="A140" s="1"/>
      <c r="B140" s="109"/>
      <c r="E140" s="83"/>
      <c r="F140" s="87"/>
      <c r="H140" s="87"/>
    </row>
    <row r="141" spans="1:8" s="80" customFormat="1" x14ac:dyDescent="0.2">
      <c r="A141" s="1"/>
      <c r="B141" s="109"/>
      <c r="E141" s="83"/>
      <c r="F141" s="87"/>
      <c r="H141" s="87"/>
    </row>
    <row r="142" spans="1:8" s="80" customFormat="1" x14ac:dyDescent="0.2">
      <c r="A142" s="1"/>
      <c r="B142" s="109"/>
      <c r="E142" s="83"/>
      <c r="F142" s="87"/>
      <c r="H142" s="87"/>
    </row>
    <row r="143" spans="1:8" s="80" customFormat="1" x14ac:dyDescent="0.2">
      <c r="A143" s="1"/>
      <c r="B143" s="109"/>
      <c r="E143" s="83"/>
      <c r="F143" s="87"/>
      <c r="H143" s="87"/>
    </row>
    <row r="144" spans="1:8" s="80" customFormat="1" x14ac:dyDescent="0.2">
      <c r="A144" s="1"/>
      <c r="B144" s="109"/>
      <c r="E144" s="83"/>
      <c r="F144" s="87"/>
      <c r="H144" s="87"/>
    </row>
    <row r="145" spans="1:8" s="80" customFormat="1" x14ac:dyDescent="0.2">
      <c r="A145" s="1"/>
      <c r="B145" s="109"/>
      <c r="E145" s="83"/>
      <c r="F145" s="87"/>
      <c r="H145" s="87"/>
    </row>
    <row r="146" spans="1:8" s="80" customFormat="1" x14ac:dyDescent="0.2">
      <c r="A146" s="1"/>
      <c r="B146" s="109"/>
      <c r="E146" s="83"/>
      <c r="F146" s="87"/>
      <c r="H146" s="87"/>
    </row>
    <row r="147" spans="1:8" s="80" customFormat="1" x14ac:dyDescent="0.2">
      <c r="A147" s="1"/>
      <c r="B147" s="109"/>
      <c r="E147" s="83"/>
      <c r="F147" s="87"/>
      <c r="H147" s="87"/>
    </row>
    <row r="148" spans="1:8" s="80" customFormat="1" x14ac:dyDescent="0.2">
      <c r="A148" s="1"/>
      <c r="B148" s="109"/>
      <c r="E148" s="83"/>
      <c r="F148" s="87"/>
      <c r="H148" s="87"/>
    </row>
    <row r="149" spans="1:8" s="80" customFormat="1" x14ac:dyDescent="0.2">
      <c r="A149" s="1"/>
      <c r="B149" s="109"/>
      <c r="E149" s="83"/>
      <c r="F149" s="87"/>
      <c r="H149" s="87"/>
    </row>
    <row r="150" spans="1:8" s="80" customFormat="1" x14ac:dyDescent="0.2">
      <c r="A150" s="1"/>
      <c r="B150" s="109"/>
      <c r="E150" s="83"/>
      <c r="F150" s="87"/>
      <c r="H150" s="87"/>
    </row>
    <row r="151" spans="1:8" s="80" customFormat="1" x14ac:dyDescent="0.2">
      <c r="A151" s="1"/>
      <c r="B151" s="109"/>
      <c r="E151" s="83"/>
      <c r="F151" s="87"/>
      <c r="H151" s="87"/>
    </row>
    <row r="152" spans="1:8" s="80" customFormat="1" x14ac:dyDescent="0.2">
      <c r="A152" s="1"/>
      <c r="B152" s="109"/>
      <c r="E152" s="83"/>
      <c r="F152" s="87"/>
      <c r="H152" s="87"/>
    </row>
    <row r="153" spans="1:8" s="80" customFormat="1" x14ac:dyDescent="0.2">
      <c r="A153" s="1"/>
      <c r="B153" s="109"/>
      <c r="E153" s="83"/>
      <c r="F153" s="87"/>
      <c r="H153" s="87"/>
    </row>
    <row r="154" spans="1:8" s="80" customFormat="1" x14ac:dyDescent="0.2">
      <c r="A154" s="1"/>
      <c r="B154" s="109"/>
      <c r="E154" s="83"/>
      <c r="F154" s="87"/>
      <c r="H154" s="87"/>
    </row>
    <row r="155" spans="1:8" s="80" customFormat="1" x14ac:dyDescent="0.2">
      <c r="A155" s="1"/>
      <c r="B155" s="109"/>
      <c r="E155" s="83"/>
      <c r="F155" s="87"/>
      <c r="H155" s="87"/>
    </row>
    <row r="156" spans="1:8" s="80" customFormat="1" x14ac:dyDescent="0.2">
      <c r="A156" s="1"/>
      <c r="B156" s="109"/>
      <c r="E156" s="83"/>
      <c r="F156" s="87"/>
      <c r="H156" s="87"/>
    </row>
    <row r="157" spans="1:8" s="80" customFormat="1" x14ac:dyDescent="0.2">
      <c r="A157" s="1"/>
      <c r="B157" s="109"/>
      <c r="E157" s="83"/>
      <c r="F157" s="87"/>
      <c r="H157" s="87"/>
    </row>
    <row r="158" spans="1:8" s="80" customFormat="1" x14ac:dyDescent="0.2">
      <c r="A158" s="1"/>
      <c r="B158" s="109"/>
      <c r="E158" s="83"/>
      <c r="F158" s="87"/>
      <c r="H158" s="87"/>
    </row>
    <row r="159" spans="1:8" s="80" customFormat="1" x14ac:dyDescent="0.2">
      <c r="A159" s="1"/>
      <c r="B159" s="109"/>
      <c r="E159" s="83"/>
      <c r="F159" s="87"/>
      <c r="H159" s="87"/>
    </row>
    <row r="160" spans="1:8" s="80" customFormat="1" x14ac:dyDescent="0.2">
      <c r="A160" s="1"/>
      <c r="B160" s="109"/>
      <c r="E160" s="83"/>
      <c r="F160" s="87"/>
      <c r="H160" s="87"/>
    </row>
    <row r="161" spans="1:8" s="80" customFormat="1" x14ac:dyDescent="0.2">
      <c r="A161" s="1"/>
      <c r="B161" s="109"/>
      <c r="E161" s="83"/>
      <c r="F161" s="87"/>
      <c r="H161" s="87"/>
    </row>
    <row r="162" spans="1:8" s="80" customFormat="1" x14ac:dyDescent="0.2">
      <c r="A162" s="1"/>
      <c r="B162" s="109"/>
      <c r="E162" s="83"/>
      <c r="F162" s="87"/>
      <c r="H162" s="87"/>
    </row>
    <row r="163" spans="1:8" s="80" customFormat="1" x14ac:dyDescent="0.2">
      <c r="A163" s="1"/>
      <c r="B163" s="109"/>
      <c r="E163" s="83"/>
      <c r="F163" s="87"/>
      <c r="H163" s="87"/>
    </row>
    <row r="164" spans="1:8" s="80" customFormat="1" x14ac:dyDescent="0.2">
      <c r="A164" s="1"/>
      <c r="B164" s="109"/>
      <c r="E164" s="83"/>
      <c r="F164" s="87"/>
      <c r="H164" s="87"/>
    </row>
    <row r="165" spans="1:8" s="80" customFormat="1" x14ac:dyDescent="0.2">
      <c r="A165" s="1"/>
      <c r="B165" s="109"/>
      <c r="E165" s="83"/>
      <c r="F165" s="87"/>
      <c r="H165" s="87"/>
    </row>
    <row r="166" spans="1:8" s="80" customFormat="1" x14ac:dyDescent="0.2">
      <c r="A166" s="1"/>
      <c r="B166" s="109"/>
      <c r="E166" s="83"/>
      <c r="F166" s="87"/>
      <c r="H166" s="87"/>
    </row>
    <row r="167" spans="1:8" s="80" customFormat="1" x14ac:dyDescent="0.2">
      <c r="A167" s="1"/>
      <c r="B167" s="109"/>
      <c r="E167" s="83"/>
      <c r="F167" s="87"/>
      <c r="H167" s="87"/>
    </row>
    <row r="168" spans="1:8" s="80" customFormat="1" x14ac:dyDescent="0.2">
      <c r="A168" s="1"/>
      <c r="B168" s="109"/>
      <c r="E168" s="83"/>
      <c r="F168" s="87"/>
      <c r="H168" s="87"/>
    </row>
    <row r="169" spans="1:8" s="80" customFormat="1" x14ac:dyDescent="0.2">
      <c r="A169" s="1"/>
      <c r="B169" s="109"/>
      <c r="E169" s="83"/>
      <c r="F169" s="87"/>
      <c r="H169" s="87"/>
    </row>
    <row r="170" spans="1:8" s="80" customFormat="1" x14ac:dyDescent="0.2">
      <c r="A170" s="1"/>
      <c r="B170" s="109"/>
      <c r="E170" s="83"/>
      <c r="F170" s="87"/>
      <c r="H170" s="87"/>
    </row>
    <row r="171" spans="1:8" s="80" customFormat="1" x14ac:dyDescent="0.2">
      <c r="A171" s="1"/>
      <c r="B171" s="109"/>
      <c r="E171" s="83"/>
      <c r="F171" s="87"/>
      <c r="H171" s="87"/>
    </row>
    <row r="172" spans="1:8" s="80" customFormat="1" x14ac:dyDescent="0.2">
      <c r="A172" s="1"/>
      <c r="B172" s="109"/>
      <c r="E172" s="83"/>
      <c r="F172" s="87"/>
      <c r="H172" s="87"/>
    </row>
    <row r="173" spans="1:8" s="80" customFormat="1" x14ac:dyDescent="0.2">
      <c r="A173" s="1"/>
      <c r="B173" s="109"/>
      <c r="E173" s="83"/>
      <c r="F173" s="87"/>
      <c r="H173" s="87"/>
    </row>
    <row r="174" spans="1:8" s="80" customFormat="1" x14ac:dyDescent="0.2">
      <c r="A174" s="1"/>
      <c r="B174" s="109"/>
      <c r="E174" s="83"/>
      <c r="F174" s="87"/>
      <c r="H174" s="87"/>
    </row>
    <row r="175" spans="1:8" s="80" customFormat="1" x14ac:dyDescent="0.2">
      <c r="A175" s="1"/>
      <c r="B175" s="109"/>
      <c r="E175" s="83"/>
      <c r="F175" s="87"/>
      <c r="H175" s="87"/>
    </row>
    <row r="176" spans="1:8" s="80" customFormat="1" x14ac:dyDescent="0.2">
      <c r="A176" s="1"/>
      <c r="B176" s="109"/>
      <c r="E176" s="83"/>
      <c r="F176" s="87"/>
      <c r="H176" s="87"/>
    </row>
    <row r="177" spans="1:8" s="80" customFormat="1" x14ac:dyDescent="0.2">
      <c r="A177" s="1"/>
      <c r="B177" s="109"/>
      <c r="E177" s="83"/>
      <c r="F177" s="87"/>
      <c r="H177" s="87"/>
    </row>
    <row r="178" spans="1:8" s="80" customFormat="1" x14ac:dyDescent="0.2">
      <c r="A178" s="1"/>
      <c r="B178" s="109"/>
      <c r="E178" s="83"/>
      <c r="F178" s="87"/>
      <c r="H178" s="87"/>
    </row>
    <row r="179" spans="1:8" s="80" customFormat="1" x14ac:dyDescent="0.2">
      <c r="A179" s="1"/>
      <c r="B179" s="109"/>
      <c r="E179" s="83"/>
      <c r="F179" s="87"/>
      <c r="H179" s="87"/>
    </row>
    <row r="180" spans="1:8" s="80" customFormat="1" x14ac:dyDescent="0.2">
      <c r="A180" s="1"/>
      <c r="B180" s="109"/>
      <c r="E180" s="83"/>
      <c r="F180" s="87"/>
      <c r="H180" s="87"/>
    </row>
    <row r="181" spans="1:8" s="80" customFormat="1" x14ac:dyDescent="0.2">
      <c r="A181" s="1"/>
      <c r="B181" s="109"/>
      <c r="E181" s="83"/>
      <c r="F181" s="87"/>
      <c r="H181" s="87"/>
    </row>
    <row r="182" spans="1:8" s="80" customFormat="1" x14ac:dyDescent="0.2">
      <c r="A182" s="1"/>
      <c r="B182" s="109"/>
      <c r="E182" s="83"/>
      <c r="F182" s="87"/>
      <c r="H182" s="87"/>
    </row>
    <row r="183" spans="1:8" s="80" customFormat="1" x14ac:dyDescent="0.2">
      <c r="A183" s="1"/>
      <c r="B183" s="109"/>
      <c r="E183" s="83"/>
      <c r="F183" s="87"/>
      <c r="H183" s="87"/>
    </row>
    <row r="184" spans="1:8" s="80" customFormat="1" x14ac:dyDescent="0.2">
      <c r="A184" s="1"/>
      <c r="B184" s="109"/>
      <c r="E184" s="83"/>
      <c r="F184" s="87"/>
      <c r="H184" s="87"/>
    </row>
    <row r="185" spans="1:8" s="80" customFormat="1" x14ac:dyDescent="0.2">
      <c r="A185" s="1"/>
      <c r="B185" s="109"/>
      <c r="E185" s="83"/>
      <c r="F185" s="87"/>
      <c r="H185" s="87"/>
    </row>
    <row r="186" spans="1:8" s="80" customFormat="1" x14ac:dyDescent="0.2">
      <c r="A186" s="1"/>
      <c r="B186" s="109"/>
      <c r="E186" s="83"/>
      <c r="F186" s="87"/>
      <c r="H186" s="87"/>
    </row>
    <row r="187" spans="1:8" s="80" customFormat="1" x14ac:dyDescent="0.2">
      <c r="A187" s="1"/>
      <c r="B187" s="109"/>
      <c r="E187" s="83"/>
      <c r="F187" s="87"/>
      <c r="H187" s="87"/>
    </row>
    <row r="188" spans="1:8" s="80" customFormat="1" x14ac:dyDescent="0.2">
      <c r="A188" s="1"/>
      <c r="B188" s="109"/>
      <c r="E188" s="83"/>
      <c r="F188" s="87"/>
      <c r="H188" s="87"/>
    </row>
    <row r="189" spans="1:8" s="80" customFormat="1" x14ac:dyDescent="0.2">
      <c r="A189" s="1"/>
      <c r="B189" s="109"/>
      <c r="E189" s="83"/>
      <c r="F189" s="87"/>
      <c r="H189" s="87"/>
    </row>
    <row r="190" spans="1:8" s="80" customFormat="1" x14ac:dyDescent="0.2">
      <c r="A190" s="1"/>
      <c r="B190" s="109"/>
      <c r="E190" s="83"/>
      <c r="F190" s="87"/>
      <c r="H190" s="87"/>
    </row>
    <row r="191" spans="1:8" s="80" customFormat="1" x14ac:dyDescent="0.2">
      <c r="A191" s="1"/>
      <c r="B191" s="109"/>
      <c r="E191" s="83"/>
      <c r="F191" s="87"/>
      <c r="H191" s="87"/>
    </row>
    <row r="192" spans="1:8" s="80" customFormat="1" x14ac:dyDescent="0.2">
      <c r="A192" s="1"/>
      <c r="B192" s="109"/>
      <c r="E192" s="83"/>
      <c r="F192" s="87"/>
      <c r="H192" s="87"/>
    </row>
    <row r="193" spans="1:8" s="80" customFormat="1" x14ac:dyDescent="0.2">
      <c r="A193" s="1"/>
      <c r="B193" s="109"/>
      <c r="E193" s="83"/>
      <c r="F193" s="87"/>
      <c r="H193" s="87"/>
    </row>
    <row r="194" spans="1:8" s="80" customFormat="1" x14ac:dyDescent="0.2">
      <c r="A194" s="1"/>
      <c r="B194" s="109"/>
      <c r="E194" s="83"/>
      <c r="F194" s="87"/>
      <c r="H194" s="87"/>
    </row>
    <row r="195" spans="1:8" s="80" customFormat="1" x14ac:dyDescent="0.2">
      <c r="A195" s="1"/>
      <c r="B195" s="109"/>
      <c r="E195" s="83"/>
      <c r="F195" s="87"/>
      <c r="H195" s="87"/>
    </row>
    <row r="196" spans="1:8" s="80" customFormat="1" x14ac:dyDescent="0.2">
      <c r="A196" s="1"/>
      <c r="B196" s="109"/>
      <c r="E196" s="83"/>
      <c r="F196" s="87"/>
      <c r="H196" s="87"/>
    </row>
    <row r="197" spans="1:8" s="80" customFormat="1" x14ac:dyDescent="0.2">
      <c r="A197" s="1"/>
      <c r="B197" s="109"/>
      <c r="E197" s="83"/>
      <c r="F197" s="87"/>
      <c r="H197" s="87"/>
    </row>
    <row r="198" spans="1:8" s="80" customFormat="1" x14ac:dyDescent="0.2">
      <c r="A198" s="1"/>
      <c r="B198" s="109"/>
      <c r="E198" s="83"/>
      <c r="F198" s="87"/>
      <c r="H198" s="87"/>
    </row>
    <row r="199" spans="1:8" s="80" customFormat="1" x14ac:dyDescent="0.2">
      <c r="A199" s="1"/>
      <c r="B199" s="109"/>
      <c r="E199" s="83"/>
      <c r="F199" s="87"/>
      <c r="H199" s="87"/>
    </row>
    <row r="200" spans="1:8" s="80" customFormat="1" x14ac:dyDescent="0.2">
      <c r="A200" s="1"/>
      <c r="B200" s="109"/>
      <c r="E200" s="83"/>
      <c r="F200" s="87"/>
      <c r="H200" s="87"/>
    </row>
    <row r="201" spans="1:8" s="80" customFormat="1" x14ac:dyDescent="0.2">
      <c r="A201" s="1"/>
      <c r="B201" s="109"/>
      <c r="E201" s="83"/>
      <c r="F201" s="87"/>
      <c r="H201" s="87"/>
    </row>
    <row r="202" spans="1:8" s="80" customFormat="1" x14ac:dyDescent="0.2">
      <c r="A202" s="1"/>
      <c r="B202" s="109"/>
      <c r="E202" s="83"/>
      <c r="F202" s="87"/>
      <c r="H202" s="87"/>
    </row>
    <row r="203" spans="1:8" s="80" customFormat="1" x14ac:dyDescent="0.2">
      <c r="A203" s="1"/>
      <c r="B203" s="109"/>
      <c r="E203" s="83"/>
      <c r="F203" s="87"/>
      <c r="H203" s="87"/>
    </row>
    <row r="204" spans="1:8" s="80" customFormat="1" x14ac:dyDescent="0.2">
      <c r="A204" s="1"/>
      <c r="B204" s="109"/>
      <c r="E204" s="83"/>
      <c r="F204" s="87"/>
      <c r="H204" s="87"/>
    </row>
    <row r="205" spans="1:8" s="80" customFormat="1" x14ac:dyDescent="0.2">
      <c r="A205" s="1"/>
      <c r="B205" s="109"/>
      <c r="E205" s="83"/>
      <c r="F205" s="87"/>
      <c r="H205" s="87"/>
    </row>
    <row r="206" spans="1:8" s="80" customFormat="1" x14ac:dyDescent="0.2">
      <c r="A206" s="1"/>
      <c r="B206" s="109"/>
      <c r="E206" s="83"/>
      <c r="F206" s="87"/>
      <c r="H206" s="87"/>
    </row>
    <row r="207" spans="1:8" s="80" customFormat="1" x14ac:dyDescent="0.2">
      <c r="A207" s="1"/>
      <c r="B207" s="109"/>
      <c r="E207" s="83"/>
      <c r="F207" s="87"/>
      <c r="H207" s="87"/>
    </row>
    <row r="208" spans="1:8" s="80" customFormat="1" x14ac:dyDescent="0.2">
      <c r="A208" s="1"/>
      <c r="B208" s="109"/>
      <c r="E208" s="83"/>
      <c r="F208" s="87"/>
      <c r="H208" s="87"/>
    </row>
    <row r="209" spans="1:8" s="80" customFormat="1" x14ac:dyDescent="0.2">
      <c r="A209" s="1"/>
      <c r="B209" s="109"/>
      <c r="E209" s="83"/>
      <c r="F209" s="87"/>
      <c r="H209" s="87"/>
    </row>
    <row r="210" spans="1:8" s="80" customFormat="1" x14ac:dyDescent="0.2">
      <c r="A210" s="1"/>
      <c r="B210" s="109"/>
      <c r="E210" s="83"/>
      <c r="F210" s="87"/>
      <c r="H210" s="87"/>
    </row>
    <row r="211" spans="1:8" s="80" customFormat="1" x14ac:dyDescent="0.2">
      <c r="A211" s="1"/>
      <c r="B211" s="109"/>
      <c r="E211" s="83"/>
      <c r="F211" s="87"/>
      <c r="H211" s="87"/>
    </row>
    <row r="212" spans="1:8" s="80" customFormat="1" x14ac:dyDescent="0.2">
      <c r="A212" s="1"/>
      <c r="B212" s="109"/>
      <c r="E212" s="83"/>
      <c r="F212" s="87"/>
      <c r="H212" s="87"/>
    </row>
    <row r="213" spans="1:8" s="80" customFormat="1" x14ac:dyDescent="0.2">
      <c r="A213" s="1"/>
      <c r="B213" s="109"/>
      <c r="E213" s="83"/>
      <c r="F213" s="87"/>
      <c r="H213" s="87"/>
    </row>
    <row r="214" spans="1:8" s="80" customFormat="1" x14ac:dyDescent="0.2">
      <c r="A214" s="1"/>
      <c r="B214" s="109"/>
      <c r="E214" s="83"/>
      <c r="F214" s="87"/>
      <c r="H214" s="87"/>
    </row>
    <row r="215" spans="1:8" s="80" customFormat="1" x14ac:dyDescent="0.2">
      <c r="A215" s="1"/>
      <c r="B215" s="109"/>
      <c r="E215" s="83"/>
      <c r="F215" s="87"/>
      <c r="H215" s="87"/>
    </row>
    <row r="216" spans="1:8" s="80" customFormat="1" x14ac:dyDescent="0.2">
      <c r="A216" s="1"/>
      <c r="B216" s="109"/>
      <c r="E216" s="83"/>
      <c r="F216" s="87"/>
      <c r="H216" s="87"/>
    </row>
    <row r="217" spans="1:8" s="80" customFormat="1" x14ac:dyDescent="0.2">
      <c r="A217" s="1"/>
      <c r="B217" s="109"/>
      <c r="E217" s="83"/>
      <c r="F217" s="87"/>
      <c r="H217" s="87"/>
    </row>
    <row r="218" spans="1:8" s="80" customFormat="1" x14ac:dyDescent="0.2">
      <c r="A218" s="1"/>
      <c r="B218" s="109"/>
      <c r="E218" s="83"/>
      <c r="F218" s="87"/>
      <c r="H218" s="87"/>
    </row>
    <row r="219" spans="1:8" s="80" customFormat="1" x14ac:dyDescent="0.2">
      <c r="A219" s="1"/>
      <c r="B219" s="109"/>
      <c r="E219" s="83"/>
      <c r="F219" s="87"/>
      <c r="H219" s="87"/>
    </row>
    <row r="220" spans="1:8" s="80" customFormat="1" x14ac:dyDescent="0.2">
      <c r="A220" s="1"/>
      <c r="B220" s="109"/>
      <c r="E220" s="83"/>
      <c r="F220" s="87"/>
      <c r="H220" s="87"/>
    </row>
    <row r="221" spans="1:8" s="80" customFormat="1" x14ac:dyDescent="0.2">
      <c r="A221" s="1"/>
      <c r="B221" s="109"/>
      <c r="E221" s="83"/>
      <c r="F221" s="87"/>
      <c r="H221" s="87"/>
    </row>
    <row r="222" spans="1:8" s="80" customFormat="1" x14ac:dyDescent="0.2">
      <c r="A222" s="1"/>
      <c r="B222" s="109"/>
      <c r="E222" s="83"/>
      <c r="F222" s="87"/>
      <c r="H222" s="87"/>
    </row>
    <row r="223" spans="1:8" s="80" customFormat="1" x14ac:dyDescent="0.2">
      <c r="A223" s="1"/>
      <c r="B223" s="109"/>
      <c r="E223" s="83"/>
      <c r="F223" s="87"/>
      <c r="H223" s="87"/>
    </row>
    <row r="224" spans="1:8" s="80" customFormat="1" x14ac:dyDescent="0.2">
      <c r="A224" s="1"/>
      <c r="B224" s="109"/>
      <c r="E224" s="83"/>
      <c r="F224" s="87"/>
      <c r="H224" s="87"/>
    </row>
    <row r="225" spans="1:8" s="80" customFormat="1" x14ac:dyDescent="0.2">
      <c r="A225" s="1"/>
      <c r="B225" s="109"/>
      <c r="E225" s="83"/>
      <c r="F225" s="87"/>
      <c r="H225" s="87"/>
    </row>
    <row r="226" spans="1:8" s="80" customFormat="1" x14ac:dyDescent="0.2">
      <c r="A226" s="1"/>
      <c r="B226" s="109"/>
      <c r="E226" s="83"/>
      <c r="F226" s="87"/>
      <c r="H226" s="87"/>
    </row>
    <row r="227" spans="1:8" s="80" customFormat="1" x14ac:dyDescent="0.2">
      <c r="A227" s="1"/>
      <c r="B227" s="109"/>
      <c r="E227" s="83"/>
      <c r="F227" s="87"/>
      <c r="H227" s="87"/>
    </row>
    <row r="228" spans="1:8" s="80" customFormat="1" x14ac:dyDescent="0.2">
      <c r="A228" s="1"/>
      <c r="B228" s="109"/>
      <c r="E228" s="83"/>
      <c r="F228" s="87"/>
      <c r="H228" s="87"/>
    </row>
    <row r="229" spans="1:8" s="80" customFormat="1" x14ac:dyDescent="0.2">
      <c r="A229" s="1"/>
      <c r="B229" s="109"/>
      <c r="E229" s="83"/>
      <c r="F229" s="87"/>
      <c r="H229" s="87"/>
    </row>
    <row r="230" spans="1:8" s="80" customFormat="1" x14ac:dyDescent="0.2">
      <c r="A230" s="1"/>
      <c r="B230" s="109"/>
      <c r="E230" s="83"/>
      <c r="F230" s="87"/>
      <c r="H230" s="87"/>
    </row>
    <row r="231" spans="1:8" s="80" customFormat="1" x14ac:dyDescent="0.2">
      <c r="A231" s="1"/>
      <c r="B231" s="109"/>
      <c r="E231" s="83"/>
      <c r="F231" s="87"/>
      <c r="H231" s="87"/>
    </row>
    <row r="232" spans="1:8" s="80" customFormat="1" x14ac:dyDescent="0.2">
      <c r="A232" s="1"/>
      <c r="B232" s="109"/>
      <c r="E232" s="83"/>
      <c r="F232" s="87"/>
      <c r="H232" s="87"/>
    </row>
    <row r="233" spans="1:8" s="80" customFormat="1" x14ac:dyDescent="0.2">
      <c r="A233" s="1"/>
      <c r="B233" s="109"/>
      <c r="E233" s="83"/>
      <c r="F233" s="87"/>
      <c r="H233" s="87"/>
    </row>
    <row r="234" spans="1:8" s="80" customFormat="1" x14ac:dyDescent="0.2">
      <c r="A234" s="1"/>
      <c r="B234" s="109"/>
      <c r="E234" s="83"/>
      <c r="F234" s="87"/>
      <c r="H234" s="87"/>
    </row>
    <row r="235" spans="1:8" s="80" customFormat="1" x14ac:dyDescent="0.2">
      <c r="A235" s="1"/>
      <c r="B235" s="109"/>
      <c r="E235" s="83"/>
      <c r="F235" s="87"/>
      <c r="H235" s="87"/>
    </row>
    <row r="236" spans="1:8" s="80" customFormat="1" x14ac:dyDescent="0.2">
      <c r="A236" s="1"/>
      <c r="B236" s="109"/>
      <c r="E236" s="83"/>
      <c r="F236" s="87"/>
      <c r="H236" s="87"/>
    </row>
    <row r="237" spans="1:8" s="80" customFormat="1" x14ac:dyDescent="0.2">
      <c r="A237" s="1"/>
      <c r="B237" s="109"/>
      <c r="E237" s="83"/>
      <c r="F237" s="87"/>
      <c r="H237" s="87"/>
    </row>
    <row r="238" spans="1:8" s="80" customFormat="1" x14ac:dyDescent="0.2">
      <c r="A238" s="1"/>
      <c r="B238" s="109"/>
      <c r="E238" s="83"/>
      <c r="F238" s="87"/>
      <c r="H238" s="87"/>
    </row>
    <row r="239" spans="1:8" s="80" customFormat="1" x14ac:dyDescent="0.2">
      <c r="A239" s="1"/>
      <c r="B239" s="109"/>
      <c r="E239" s="83"/>
      <c r="F239" s="87"/>
      <c r="H239" s="87"/>
    </row>
    <row r="240" spans="1:8" s="80" customFormat="1" x14ac:dyDescent="0.2">
      <c r="A240" s="1"/>
      <c r="B240" s="109"/>
      <c r="E240" s="83"/>
      <c r="F240" s="87"/>
      <c r="H240" s="87"/>
    </row>
    <row r="241" spans="1:8" s="80" customFormat="1" x14ac:dyDescent="0.2">
      <c r="A241" s="1"/>
      <c r="B241" s="109"/>
      <c r="E241" s="83"/>
      <c r="F241" s="87"/>
      <c r="H241" s="87"/>
    </row>
    <row r="242" spans="1:8" s="80" customFormat="1" x14ac:dyDescent="0.2">
      <c r="A242" s="1"/>
      <c r="B242" s="109"/>
      <c r="E242" s="83"/>
      <c r="F242" s="87"/>
      <c r="H242" s="87"/>
    </row>
    <row r="243" spans="1:8" s="80" customFormat="1" x14ac:dyDescent="0.2">
      <c r="A243" s="1"/>
      <c r="B243" s="109"/>
      <c r="E243" s="83"/>
      <c r="F243" s="87"/>
      <c r="H243" s="87"/>
    </row>
    <row r="244" spans="1:8" s="80" customFormat="1" x14ac:dyDescent="0.2">
      <c r="A244" s="1"/>
      <c r="B244" s="109"/>
      <c r="E244" s="83"/>
      <c r="F244" s="87"/>
      <c r="H244" s="87"/>
    </row>
    <row r="245" spans="1:8" s="80" customFormat="1" x14ac:dyDescent="0.2">
      <c r="A245" s="1"/>
      <c r="B245" s="109"/>
      <c r="E245" s="83"/>
      <c r="F245" s="87"/>
      <c r="H245" s="87"/>
    </row>
    <row r="246" spans="1:8" s="80" customFormat="1" x14ac:dyDescent="0.2">
      <c r="A246" s="1"/>
      <c r="B246" s="109"/>
      <c r="E246" s="83"/>
      <c r="F246" s="87"/>
      <c r="H246" s="87"/>
    </row>
    <row r="247" spans="1:8" s="80" customFormat="1" x14ac:dyDescent="0.2">
      <c r="A247" s="1"/>
      <c r="B247" s="109"/>
      <c r="E247" s="83"/>
      <c r="F247" s="87"/>
      <c r="H247" s="87"/>
    </row>
    <row r="248" spans="1:8" s="80" customFormat="1" x14ac:dyDescent="0.2">
      <c r="A248" s="1"/>
      <c r="B248" s="109"/>
      <c r="E248" s="83"/>
      <c r="F248" s="87"/>
      <c r="H248" s="87"/>
    </row>
    <row r="249" spans="1:8" s="80" customFormat="1" x14ac:dyDescent="0.2">
      <c r="A249" s="1"/>
      <c r="B249" s="109"/>
      <c r="E249" s="83"/>
      <c r="F249" s="87"/>
      <c r="H249" s="87"/>
    </row>
    <row r="250" spans="1:8" s="80" customFormat="1" x14ac:dyDescent="0.2">
      <c r="A250" s="1"/>
      <c r="B250" s="109"/>
      <c r="E250" s="83"/>
      <c r="F250" s="87"/>
      <c r="H250" s="87"/>
    </row>
    <row r="251" spans="1:8" s="80" customFormat="1" x14ac:dyDescent="0.2">
      <c r="A251" s="1"/>
      <c r="B251" s="109"/>
      <c r="E251" s="83"/>
      <c r="F251" s="87"/>
      <c r="H251" s="87"/>
    </row>
    <row r="252" spans="1:8" s="80" customFormat="1" x14ac:dyDescent="0.2">
      <c r="A252" s="1"/>
      <c r="B252" s="109"/>
      <c r="E252" s="83"/>
      <c r="F252" s="87"/>
      <c r="H252" s="87"/>
    </row>
    <row r="253" spans="1:8" s="80" customFormat="1" x14ac:dyDescent="0.2">
      <c r="A253" s="1"/>
      <c r="B253" s="109"/>
      <c r="E253" s="83"/>
      <c r="F253" s="87"/>
      <c r="H253" s="87"/>
    </row>
    <row r="254" spans="1:8" s="80" customFormat="1" x14ac:dyDescent="0.2">
      <c r="A254" s="1"/>
      <c r="B254" s="109"/>
      <c r="E254" s="83"/>
      <c r="F254" s="87"/>
      <c r="H254" s="87"/>
    </row>
    <row r="255" spans="1:8" s="80" customFormat="1" x14ac:dyDescent="0.2">
      <c r="A255" s="1"/>
      <c r="B255" s="109"/>
      <c r="E255" s="83"/>
      <c r="F255" s="87"/>
      <c r="H255" s="87"/>
    </row>
    <row r="256" spans="1:8" s="80" customFormat="1" x14ac:dyDescent="0.2">
      <c r="A256" s="1"/>
      <c r="B256" s="109"/>
      <c r="E256" s="83"/>
      <c r="F256" s="87"/>
      <c r="H256" s="87"/>
    </row>
    <row r="257" spans="1:8" s="80" customFormat="1" x14ac:dyDescent="0.2">
      <c r="A257" s="1"/>
      <c r="B257" s="109"/>
      <c r="E257" s="83"/>
      <c r="F257" s="87"/>
      <c r="H257" s="87"/>
    </row>
    <row r="258" spans="1:8" s="80" customFormat="1" x14ac:dyDescent="0.2">
      <c r="A258" s="1"/>
      <c r="B258" s="109"/>
      <c r="E258" s="83"/>
      <c r="F258" s="87"/>
      <c r="H258" s="87"/>
    </row>
    <row r="259" spans="1:8" s="80" customFormat="1" x14ac:dyDescent="0.2">
      <c r="A259" s="1"/>
      <c r="B259" s="109"/>
      <c r="E259" s="83"/>
      <c r="F259" s="87"/>
      <c r="H259" s="87"/>
    </row>
    <row r="260" spans="1:8" s="80" customFormat="1" x14ac:dyDescent="0.2">
      <c r="A260" s="1"/>
      <c r="B260" s="109"/>
      <c r="E260" s="83"/>
      <c r="F260" s="87"/>
      <c r="H260" s="87"/>
    </row>
    <row r="261" spans="1:8" s="80" customFormat="1" x14ac:dyDescent="0.2">
      <c r="A261" s="1"/>
      <c r="B261" s="109"/>
      <c r="E261" s="83"/>
      <c r="F261" s="87"/>
      <c r="H261" s="87"/>
    </row>
    <row r="262" spans="1:8" s="80" customFormat="1" x14ac:dyDescent="0.2">
      <c r="A262" s="1"/>
      <c r="B262" s="109"/>
      <c r="E262" s="83"/>
      <c r="F262" s="87"/>
      <c r="H262" s="87"/>
    </row>
    <row r="263" spans="1:8" s="80" customFormat="1" x14ac:dyDescent="0.2">
      <c r="A263" s="1"/>
      <c r="B263" s="109"/>
      <c r="E263" s="83"/>
      <c r="F263" s="87"/>
      <c r="H263" s="87"/>
    </row>
    <row r="264" spans="1:8" s="80" customFormat="1" x14ac:dyDescent="0.2">
      <c r="A264" s="1"/>
      <c r="B264" s="109"/>
      <c r="E264" s="83"/>
      <c r="F264" s="87"/>
      <c r="H264" s="87"/>
    </row>
    <row r="265" spans="1:8" s="80" customFormat="1" x14ac:dyDescent="0.2">
      <c r="A265" s="1"/>
      <c r="B265" s="109"/>
      <c r="E265" s="83"/>
      <c r="F265" s="87"/>
      <c r="H265" s="87"/>
    </row>
    <row r="266" spans="1:8" s="80" customFormat="1" x14ac:dyDescent="0.2">
      <c r="A266" s="1"/>
      <c r="B266" s="109"/>
      <c r="E266" s="83"/>
      <c r="F266" s="87"/>
      <c r="H266" s="87"/>
    </row>
    <row r="267" spans="1:8" s="80" customFormat="1" x14ac:dyDescent="0.2">
      <c r="A267" s="1"/>
      <c r="B267" s="109"/>
      <c r="E267" s="83"/>
      <c r="F267" s="87"/>
      <c r="H267" s="87"/>
    </row>
    <row r="268" spans="1:8" s="80" customFormat="1" x14ac:dyDescent="0.2">
      <c r="A268" s="1"/>
      <c r="B268" s="109"/>
      <c r="E268" s="83"/>
      <c r="F268" s="87"/>
      <c r="H268" s="87"/>
    </row>
    <row r="269" spans="1:8" s="80" customFormat="1" x14ac:dyDescent="0.2">
      <c r="A269" s="1"/>
      <c r="B269" s="109"/>
      <c r="E269" s="83"/>
      <c r="F269" s="87"/>
      <c r="H269" s="87"/>
    </row>
    <row r="270" spans="1:8" s="80" customFormat="1" x14ac:dyDescent="0.2">
      <c r="A270" s="1"/>
      <c r="B270" s="109"/>
      <c r="E270" s="83"/>
      <c r="F270" s="87"/>
      <c r="H270" s="87"/>
    </row>
    <row r="271" spans="1:8" s="80" customFormat="1" x14ac:dyDescent="0.2">
      <c r="A271" s="1"/>
      <c r="B271" s="109"/>
      <c r="E271" s="83"/>
      <c r="F271" s="87"/>
      <c r="H271" s="87"/>
    </row>
    <row r="272" spans="1:8" s="80" customFormat="1" x14ac:dyDescent="0.2">
      <c r="A272" s="1"/>
      <c r="B272" s="109"/>
      <c r="E272" s="83"/>
      <c r="F272" s="87"/>
      <c r="H272" s="87"/>
    </row>
    <row r="273" spans="1:8" s="80" customFormat="1" x14ac:dyDescent="0.2">
      <c r="A273" s="1"/>
      <c r="B273" s="109"/>
      <c r="E273" s="83"/>
      <c r="F273" s="87"/>
      <c r="H273" s="87"/>
    </row>
    <row r="274" spans="1:8" s="80" customFormat="1" x14ac:dyDescent="0.2">
      <c r="A274" s="1"/>
      <c r="B274" s="109"/>
      <c r="E274" s="83"/>
      <c r="F274" s="87"/>
      <c r="H274" s="87"/>
    </row>
    <row r="275" spans="1:8" s="80" customFormat="1" x14ac:dyDescent="0.2">
      <c r="A275" s="1"/>
      <c r="B275" s="109"/>
      <c r="E275" s="83"/>
      <c r="F275" s="87"/>
      <c r="H275" s="87"/>
    </row>
    <row r="276" spans="1:8" s="80" customFormat="1" x14ac:dyDescent="0.2">
      <c r="A276" s="1"/>
      <c r="B276" s="109"/>
      <c r="E276" s="83"/>
      <c r="F276" s="87"/>
      <c r="H276" s="87"/>
    </row>
    <row r="277" spans="1:8" s="80" customFormat="1" x14ac:dyDescent="0.2">
      <c r="A277" s="1"/>
      <c r="B277" s="109"/>
      <c r="E277" s="83"/>
      <c r="F277" s="87"/>
      <c r="H277" s="87"/>
    </row>
    <row r="278" spans="1:8" s="80" customFormat="1" x14ac:dyDescent="0.2">
      <c r="A278" s="1"/>
      <c r="B278" s="109"/>
      <c r="E278" s="83"/>
      <c r="F278" s="87"/>
      <c r="H278" s="87"/>
    </row>
    <row r="279" spans="1:8" s="80" customFormat="1" x14ac:dyDescent="0.2">
      <c r="A279" s="1"/>
      <c r="B279" s="109"/>
      <c r="E279" s="83"/>
      <c r="F279" s="87"/>
      <c r="H279" s="87"/>
    </row>
    <row r="280" spans="1:8" s="80" customFormat="1" x14ac:dyDescent="0.2">
      <c r="A280" s="1"/>
      <c r="B280" s="109"/>
      <c r="E280" s="83"/>
      <c r="F280" s="87"/>
      <c r="H280" s="87"/>
    </row>
    <row r="281" spans="1:8" s="80" customFormat="1" x14ac:dyDescent="0.2">
      <c r="A281" s="1"/>
      <c r="B281" s="109"/>
      <c r="E281" s="83"/>
      <c r="F281" s="87"/>
      <c r="H281" s="87"/>
    </row>
    <row r="282" spans="1:8" s="80" customFormat="1" x14ac:dyDescent="0.2">
      <c r="A282" s="1"/>
      <c r="B282" s="109"/>
      <c r="E282" s="83"/>
      <c r="F282" s="87"/>
      <c r="H282" s="87"/>
    </row>
    <row r="283" spans="1:8" s="80" customFormat="1" x14ac:dyDescent="0.2">
      <c r="A283" s="1"/>
      <c r="B283" s="109"/>
      <c r="E283" s="83"/>
      <c r="F283" s="87"/>
      <c r="H283" s="87"/>
    </row>
    <row r="284" spans="1:8" s="80" customFormat="1" x14ac:dyDescent="0.2">
      <c r="A284" s="1"/>
      <c r="B284" s="109"/>
      <c r="E284" s="83"/>
      <c r="F284" s="87"/>
      <c r="H284" s="87"/>
    </row>
    <row r="285" spans="1:8" s="80" customFormat="1" x14ac:dyDescent="0.2">
      <c r="A285" s="1"/>
      <c r="B285" s="109"/>
      <c r="E285" s="83"/>
      <c r="F285" s="87"/>
      <c r="H285" s="87"/>
    </row>
    <row r="286" spans="1:8" s="80" customFormat="1" x14ac:dyDescent="0.2">
      <c r="A286" s="1"/>
      <c r="B286" s="109"/>
      <c r="E286" s="83"/>
      <c r="F286" s="87"/>
      <c r="H286" s="87"/>
    </row>
    <row r="287" spans="1:8" s="80" customFormat="1" x14ac:dyDescent="0.2">
      <c r="A287" s="1"/>
      <c r="B287" s="109"/>
      <c r="E287" s="83"/>
      <c r="F287" s="87"/>
      <c r="H287" s="87"/>
    </row>
    <row r="288" spans="1:8" s="80" customFormat="1" x14ac:dyDescent="0.2">
      <c r="A288" s="1"/>
      <c r="B288" s="109"/>
      <c r="E288" s="83"/>
      <c r="F288" s="87"/>
      <c r="H288" s="87"/>
    </row>
    <row r="289" spans="1:8" s="80" customFormat="1" x14ac:dyDescent="0.2">
      <c r="A289" s="1"/>
      <c r="B289" s="109"/>
      <c r="E289" s="83"/>
      <c r="F289" s="87"/>
      <c r="H289" s="87"/>
    </row>
    <row r="290" spans="1:8" s="80" customFormat="1" x14ac:dyDescent="0.2">
      <c r="A290" s="1"/>
      <c r="B290" s="109"/>
      <c r="E290" s="83"/>
      <c r="F290" s="87"/>
      <c r="H290" s="87"/>
    </row>
    <row r="291" spans="1:8" s="80" customFormat="1" x14ac:dyDescent="0.2">
      <c r="A291" s="1"/>
      <c r="B291" s="109"/>
      <c r="E291" s="83"/>
      <c r="F291" s="87"/>
      <c r="H291" s="87"/>
    </row>
    <row r="292" spans="1:8" s="80" customFormat="1" x14ac:dyDescent="0.2">
      <c r="A292" s="1"/>
      <c r="B292" s="109"/>
      <c r="E292" s="83"/>
      <c r="F292" s="87"/>
      <c r="H292" s="87"/>
    </row>
    <row r="293" spans="1:8" s="80" customFormat="1" x14ac:dyDescent="0.2">
      <c r="A293" s="1"/>
      <c r="B293" s="109"/>
      <c r="E293" s="83"/>
      <c r="F293" s="87"/>
      <c r="H293" s="87"/>
    </row>
    <row r="294" spans="1:8" s="80" customFormat="1" x14ac:dyDescent="0.2">
      <c r="A294" s="1"/>
      <c r="B294" s="109"/>
      <c r="E294" s="83"/>
      <c r="F294" s="87"/>
      <c r="H294" s="87"/>
    </row>
    <row r="295" spans="1:8" s="80" customFormat="1" x14ac:dyDescent="0.2">
      <c r="A295" s="1"/>
      <c r="B295" s="109"/>
      <c r="E295" s="83"/>
      <c r="F295" s="87"/>
      <c r="H295" s="87"/>
    </row>
    <row r="296" spans="1:8" s="80" customFormat="1" x14ac:dyDescent="0.2">
      <c r="A296" s="1"/>
      <c r="B296" s="109"/>
      <c r="E296" s="83"/>
      <c r="F296" s="87"/>
      <c r="H296" s="87"/>
    </row>
    <row r="297" spans="1:8" s="80" customFormat="1" x14ac:dyDescent="0.2">
      <c r="A297" s="1"/>
      <c r="B297" s="109"/>
      <c r="E297" s="83"/>
      <c r="F297" s="87"/>
      <c r="H297" s="87"/>
    </row>
    <row r="298" spans="1:8" s="80" customFormat="1" x14ac:dyDescent="0.2">
      <c r="A298" s="1"/>
      <c r="B298" s="109"/>
      <c r="E298" s="83"/>
      <c r="F298" s="87"/>
      <c r="H298" s="87"/>
    </row>
    <row r="299" spans="1:8" s="80" customFormat="1" x14ac:dyDescent="0.2">
      <c r="A299" s="1"/>
      <c r="B299" s="109"/>
      <c r="E299" s="83"/>
      <c r="F299" s="87"/>
      <c r="H299" s="87"/>
    </row>
    <row r="300" spans="1:8" s="80" customFormat="1" x14ac:dyDescent="0.2">
      <c r="A300" s="1"/>
      <c r="B300" s="109"/>
      <c r="E300" s="83"/>
      <c r="F300" s="87"/>
      <c r="H300" s="87"/>
    </row>
    <row r="301" spans="1:8" s="80" customFormat="1" x14ac:dyDescent="0.2">
      <c r="A301" s="1"/>
      <c r="B301" s="109"/>
      <c r="E301" s="83"/>
      <c r="F301" s="87"/>
      <c r="H301" s="87"/>
    </row>
    <row r="302" spans="1:8" s="80" customFormat="1" x14ac:dyDescent="0.2">
      <c r="A302" s="1"/>
      <c r="B302" s="109"/>
      <c r="E302" s="83"/>
      <c r="F302" s="87"/>
      <c r="H302" s="87"/>
    </row>
    <row r="303" spans="1:8" s="80" customFormat="1" x14ac:dyDescent="0.2">
      <c r="A303" s="1"/>
      <c r="B303" s="109"/>
      <c r="E303" s="83"/>
      <c r="F303" s="87"/>
      <c r="H303" s="87"/>
    </row>
    <row r="304" spans="1:8" s="80" customFormat="1" x14ac:dyDescent="0.2">
      <c r="A304" s="1"/>
      <c r="B304" s="109"/>
      <c r="E304" s="83"/>
      <c r="F304" s="87"/>
      <c r="H304" s="87"/>
    </row>
    <row r="305" spans="1:8" s="80" customFormat="1" x14ac:dyDescent="0.2">
      <c r="A305" s="1"/>
      <c r="B305" s="109"/>
      <c r="E305" s="83"/>
      <c r="F305" s="87"/>
      <c r="H305" s="87"/>
    </row>
    <row r="306" spans="1:8" s="80" customFormat="1" x14ac:dyDescent="0.2">
      <c r="A306" s="1"/>
      <c r="B306" s="109"/>
      <c r="E306" s="83"/>
      <c r="F306" s="87"/>
      <c r="H306" s="87"/>
    </row>
    <row r="307" spans="1:8" s="80" customFormat="1" x14ac:dyDescent="0.2">
      <c r="A307" s="1"/>
      <c r="B307" s="109"/>
      <c r="E307" s="83"/>
      <c r="F307" s="87"/>
      <c r="H307" s="87"/>
    </row>
    <row r="308" spans="1:8" s="80" customFormat="1" x14ac:dyDescent="0.2">
      <c r="A308" s="1"/>
      <c r="B308" s="109"/>
      <c r="E308" s="83"/>
      <c r="F308" s="87"/>
      <c r="H308" s="87"/>
    </row>
    <row r="309" spans="1:8" s="80" customFormat="1" x14ac:dyDescent="0.2">
      <c r="A309" s="1"/>
      <c r="B309" s="109"/>
      <c r="E309" s="83"/>
      <c r="F309" s="87"/>
      <c r="H309" s="87"/>
    </row>
    <row r="310" spans="1:8" s="80" customFormat="1" x14ac:dyDescent="0.2">
      <c r="A310" s="1"/>
      <c r="B310" s="109"/>
      <c r="E310" s="83"/>
      <c r="F310" s="87"/>
      <c r="H310" s="87"/>
    </row>
    <row r="311" spans="1:8" s="80" customFormat="1" x14ac:dyDescent="0.2">
      <c r="A311" s="1"/>
      <c r="B311" s="109"/>
      <c r="E311" s="83"/>
      <c r="F311" s="87"/>
      <c r="H311" s="87"/>
    </row>
    <row r="312" spans="1:8" s="80" customFormat="1" x14ac:dyDescent="0.2">
      <c r="A312" s="1"/>
      <c r="B312" s="109"/>
      <c r="E312" s="83"/>
      <c r="F312" s="87"/>
      <c r="H312" s="87"/>
    </row>
    <row r="313" spans="1:8" s="80" customFormat="1" x14ac:dyDescent="0.2">
      <c r="A313" s="1"/>
      <c r="B313" s="109"/>
      <c r="E313" s="83"/>
      <c r="F313" s="87"/>
      <c r="H313" s="87"/>
    </row>
    <row r="314" spans="1:8" s="80" customFormat="1" x14ac:dyDescent="0.2">
      <c r="A314" s="1"/>
      <c r="B314" s="109"/>
      <c r="E314" s="83"/>
      <c r="F314" s="87"/>
      <c r="H314" s="87"/>
    </row>
    <row r="315" spans="1:8" s="80" customFormat="1" x14ac:dyDescent="0.2">
      <c r="A315" s="1"/>
      <c r="B315" s="109"/>
      <c r="E315" s="83"/>
      <c r="F315" s="87"/>
      <c r="H315" s="87"/>
    </row>
    <row r="316" spans="1:8" s="80" customFormat="1" x14ac:dyDescent="0.2">
      <c r="A316" s="1"/>
      <c r="B316" s="109"/>
      <c r="E316" s="83"/>
      <c r="F316" s="87"/>
      <c r="H316" s="87"/>
    </row>
    <row r="317" spans="1:8" s="80" customFormat="1" x14ac:dyDescent="0.2">
      <c r="A317" s="1"/>
      <c r="B317" s="109"/>
      <c r="E317" s="83"/>
      <c r="F317" s="87"/>
      <c r="H317" s="87"/>
    </row>
    <row r="318" spans="1:8" s="80" customFormat="1" x14ac:dyDescent="0.2">
      <c r="A318" s="1"/>
      <c r="B318" s="109"/>
      <c r="E318" s="83"/>
      <c r="F318" s="87"/>
      <c r="H318" s="87"/>
    </row>
    <row r="319" spans="1:8" s="80" customFormat="1" x14ac:dyDescent="0.2">
      <c r="A319" s="1"/>
      <c r="B319" s="109"/>
      <c r="E319" s="83"/>
      <c r="F319" s="87"/>
      <c r="H319" s="87"/>
    </row>
    <row r="320" spans="1:8" s="80" customFormat="1" x14ac:dyDescent="0.2">
      <c r="A320" s="1"/>
      <c r="B320" s="109"/>
      <c r="E320" s="83"/>
      <c r="F320" s="87"/>
      <c r="H320" s="87"/>
    </row>
    <row r="321" spans="1:8" s="80" customFormat="1" x14ac:dyDescent="0.2">
      <c r="A321" s="1"/>
      <c r="B321" s="109"/>
      <c r="E321" s="83"/>
      <c r="F321" s="87"/>
      <c r="H321" s="87"/>
    </row>
    <row r="322" spans="1:8" s="80" customFormat="1" x14ac:dyDescent="0.2">
      <c r="A322" s="1"/>
      <c r="B322" s="109"/>
      <c r="E322" s="83"/>
      <c r="F322" s="87"/>
      <c r="H322" s="87"/>
    </row>
    <row r="323" spans="1:8" s="80" customFormat="1" x14ac:dyDescent="0.2">
      <c r="A323" s="1"/>
      <c r="B323" s="109"/>
      <c r="E323" s="83"/>
      <c r="F323" s="87"/>
      <c r="H323" s="87"/>
    </row>
    <row r="324" spans="1:8" s="80" customFormat="1" x14ac:dyDescent="0.2">
      <c r="A324" s="1"/>
      <c r="B324" s="109"/>
      <c r="E324" s="83"/>
      <c r="F324" s="87"/>
      <c r="H324" s="87"/>
    </row>
    <row r="325" spans="1:8" s="80" customFormat="1" x14ac:dyDescent="0.2">
      <c r="A325" s="1"/>
      <c r="B325" s="109"/>
      <c r="E325" s="83"/>
      <c r="F325" s="87"/>
      <c r="H325" s="87"/>
    </row>
    <row r="326" spans="1:8" s="80" customFormat="1" x14ac:dyDescent="0.2">
      <c r="A326" s="1"/>
      <c r="B326" s="109"/>
      <c r="E326" s="83"/>
      <c r="F326" s="87"/>
      <c r="H326" s="87"/>
    </row>
    <row r="327" spans="1:8" s="80" customFormat="1" x14ac:dyDescent="0.2">
      <c r="A327" s="1"/>
      <c r="B327" s="109"/>
      <c r="E327" s="83"/>
      <c r="F327" s="87"/>
      <c r="H327" s="87"/>
    </row>
    <row r="328" spans="1:8" s="80" customFormat="1" x14ac:dyDescent="0.2">
      <c r="A328" s="1"/>
      <c r="B328" s="109"/>
      <c r="E328" s="83"/>
      <c r="F328" s="87"/>
      <c r="H328" s="87"/>
    </row>
    <row r="329" spans="1:8" s="80" customFormat="1" x14ac:dyDescent="0.2">
      <c r="A329" s="1"/>
      <c r="B329" s="109"/>
      <c r="E329" s="83"/>
      <c r="F329" s="87"/>
      <c r="H329" s="87"/>
    </row>
    <row r="330" spans="1:8" s="80" customFormat="1" x14ac:dyDescent="0.2">
      <c r="A330" s="1"/>
      <c r="B330" s="109"/>
      <c r="E330" s="83"/>
      <c r="F330" s="87"/>
      <c r="H330" s="87"/>
    </row>
    <row r="331" spans="1:8" s="80" customFormat="1" x14ac:dyDescent="0.2">
      <c r="A331" s="1"/>
      <c r="B331" s="109"/>
      <c r="E331" s="83"/>
      <c r="F331" s="87"/>
      <c r="H331" s="87"/>
    </row>
    <row r="332" spans="1:8" s="80" customFormat="1" x14ac:dyDescent="0.2">
      <c r="A332" s="1"/>
      <c r="B332" s="109"/>
      <c r="E332" s="83"/>
      <c r="F332" s="87"/>
      <c r="H332" s="87"/>
    </row>
    <row r="333" spans="1:8" s="80" customFormat="1" x14ac:dyDescent="0.2">
      <c r="A333" s="1"/>
      <c r="B333" s="109"/>
      <c r="E333" s="83"/>
      <c r="F333" s="87"/>
      <c r="H333" s="87"/>
    </row>
    <row r="334" spans="1:8" s="80" customFormat="1" x14ac:dyDescent="0.2">
      <c r="A334" s="1"/>
      <c r="B334" s="109"/>
      <c r="E334" s="83"/>
      <c r="F334" s="87"/>
      <c r="H334" s="87"/>
    </row>
    <row r="335" spans="1:8" s="80" customFormat="1" x14ac:dyDescent="0.2">
      <c r="A335" s="1"/>
      <c r="B335" s="109"/>
      <c r="E335" s="83"/>
      <c r="F335" s="87"/>
      <c r="H335" s="87"/>
    </row>
    <row r="336" spans="1:8" s="80" customFormat="1" x14ac:dyDescent="0.2">
      <c r="A336" s="1"/>
      <c r="B336" s="109"/>
      <c r="E336" s="83"/>
      <c r="F336" s="87"/>
      <c r="H336" s="87"/>
    </row>
    <row r="337" spans="1:8" s="80" customFormat="1" x14ac:dyDescent="0.2">
      <c r="A337" s="1"/>
      <c r="B337" s="109"/>
      <c r="E337" s="83"/>
      <c r="F337" s="87"/>
      <c r="H337" s="87"/>
    </row>
    <row r="338" spans="1:8" s="80" customFormat="1" x14ac:dyDescent="0.2">
      <c r="A338" s="1"/>
      <c r="B338" s="109"/>
      <c r="E338" s="83"/>
      <c r="F338" s="87"/>
      <c r="H338" s="87"/>
    </row>
    <row r="339" spans="1:8" s="80" customFormat="1" x14ac:dyDescent="0.2">
      <c r="A339" s="1"/>
      <c r="B339" s="109"/>
      <c r="E339" s="83"/>
      <c r="F339" s="87"/>
      <c r="H339" s="87"/>
    </row>
    <row r="340" spans="1:8" s="80" customFormat="1" x14ac:dyDescent="0.2">
      <c r="A340" s="1"/>
      <c r="B340" s="109"/>
      <c r="E340" s="83"/>
      <c r="F340" s="87"/>
      <c r="H340" s="87"/>
    </row>
    <row r="341" spans="1:8" s="80" customFormat="1" x14ac:dyDescent="0.2">
      <c r="A341" s="1"/>
      <c r="B341" s="109"/>
      <c r="E341" s="83"/>
      <c r="F341" s="87"/>
      <c r="H341" s="87"/>
    </row>
    <row r="342" spans="1:8" s="80" customFormat="1" x14ac:dyDescent="0.2">
      <c r="A342" s="1"/>
      <c r="B342" s="109"/>
      <c r="E342" s="83"/>
      <c r="F342" s="87"/>
      <c r="H342" s="87"/>
    </row>
    <row r="343" spans="1:8" s="80" customFormat="1" x14ac:dyDescent="0.2">
      <c r="A343" s="1"/>
      <c r="B343" s="109"/>
      <c r="E343" s="83"/>
      <c r="F343" s="87"/>
      <c r="H343" s="87"/>
    </row>
    <row r="344" spans="1:8" s="80" customFormat="1" x14ac:dyDescent="0.2">
      <c r="A344" s="1"/>
      <c r="B344" s="109"/>
      <c r="E344" s="83"/>
      <c r="F344" s="87"/>
      <c r="H344" s="87"/>
    </row>
    <row r="345" spans="1:8" s="80" customFormat="1" x14ac:dyDescent="0.2">
      <c r="A345" s="1"/>
      <c r="B345" s="109"/>
      <c r="E345" s="83"/>
      <c r="F345" s="87"/>
      <c r="H345" s="87"/>
    </row>
    <row r="346" spans="1:8" s="80" customFormat="1" x14ac:dyDescent="0.2">
      <c r="A346" s="1"/>
      <c r="B346" s="109"/>
      <c r="E346" s="83"/>
      <c r="F346" s="87"/>
      <c r="H346" s="87"/>
    </row>
    <row r="347" spans="1:8" s="80" customFormat="1" x14ac:dyDescent="0.2">
      <c r="A347" s="1"/>
      <c r="B347" s="109"/>
      <c r="E347" s="83"/>
      <c r="F347" s="87"/>
      <c r="H347" s="87"/>
    </row>
    <row r="348" spans="1:8" s="80" customFormat="1" x14ac:dyDescent="0.2">
      <c r="A348" s="1"/>
      <c r="B348" s="109"/>
      <c r="E348" s="83"/>
      <c r="F348" s="87"/>
      <c r="H348" s="87"/>
    </row>
    <row r="349" spans="1:8" s="80" customFormat="1" x14ac:dyDescent="0.2">
      <c r="A349" s="1"/>
      <c r="B349" s="109"/>
      <c r="E349" s="83"/>
      <c r="F349" s="87"/>
      <c r="H349" s="87"/>
    </row>
    <row r="350" spans="1:8" s="80" customFormat="1" x14ac:dyDescent="0.2">
      <c r="A350" s="1"/>
      <c r="B350" s="109"/>
      <c r="E350" s="83"/>
      <c r="F350" s="87"/>
      <c r="H350" s="87"/>
    </row>
    <row r="351" spans="1:8" s="80" customFormat="1" x14ac:dyDescent="0.2">
      <c r="A351" s="1"/>
      <c r="B351" s="109"/>
      <c r="E351" s="83"/>
      <c r="F351" s="87"/>
      <c r="H351" s="87"/>
    </row>
    <row r="352" spans="1:8" s="80" customFormat="1" x14ac:dyDescent="0.2">
      <c r="A352" s="1"/>
      <c r="B352" s="109"/>
      <c r="E352" s="83"/>
      <c r="F352" s="87"/>
      <c r="H352" s="87"/>
    </row>
    <row r="353" spans="1:8" s="80" customFormat="1" x14ac:dyDescent="0.2">
      <c r="A353" s="1"/>
      <c r="B353" s="109"/>
      <c r="E353" s="83"/>
      <c r="F353" s="87"/>
      <c r="H353" s="87"/>
    </row>
    <row r="354" spans="1:8" s="80" customFormat="1" x14ac:dyDescent="0.2">
      <c r="A354" s="1"/>
      <c r="B354" s="109"/>
      <c r="E354" s="83"/>
      <c r="F354" s="87"/>
      <c r="H354" s="87"/>
    </row>
    <row r="355" spans="1:8" s="80" customFormat="1" x14ac:dyDescent="0.2">
      <c r="A355" s="1"/>
      <c r="B355" s="109"/>
      <c r="E355" s="83"/>
      <c r="F355" s="87"/>
      <c r="H355" s="87"/>
    </row>
    <row r="356" spans="1:8" s="80" customFormat="1" x14ac:dyDescent="0.2">
      <c r="A356" s="1"/>
      <c r="B356" s="109"/>
      <c r="E356" s="83"/>
      <c r="F356" s="87"/>
      <c r="H356" s="87"/>
    </row>
    <row r="357" spans="1:8" s="80" customFormat="1" x14ac:dyDescent="0.2">
      <c r="A357" s="1"/>
      <c r="B357" s="109"/>
      <c r="E357" s="83"/>
      <c r="F357" s="87"/>
      <c r="H357" s="87"/>
    </row>
    <row r="358" spans="1:8" s="80" customFormat="1" x14ac:dyDescent="0.2">
      <c r="A358" s="1"/>
      <c r="B358" s="109"/>
      <c r="E358" s="83"/>
      <c r="F358" s="87"/>
      <c r="H358" s="87"/>
    </row>
    <row r="359" spans="1:8" s="80" customFormat="1" x14ac:dyDescent="0.2">
      <c r="A359" s="1"/>
      <c r="B359" s="109"/>
      <c r="E359" s="83"/>
      <c r="F359" s="87"/>
      <c r="H359" s="87"/>
    </row>
    <row r="360" spans="1:8" s="80" customFormat="1" x14ac:dyDescent="0.2">
      <c r="A360" s="1"/>
      <c r="B360" s="109"/>
      <c r="E360" s="83"/>
      <c r="F360" s="87"/>
      <c r="H360" s="87"/>
    </row>
    <row r="361" spans="1:8" s="80" customFormat="1" x14ac:dyDescent="0.2">
      <c r="A361" s="1"/>
      <c r="B361" s="109"/>
      <c r="E361" s="83"/>
      <c r="F361" s="87"/>
      <c r="H361" s="87"/>
    </row>
    <row r="362" spans="1:8" s="80" customFormat="1" x14ac:dyDescent="0.2">
      <c r="A362" s="1"/>
      <c r="B362" s="109"/>
      <c r="E362" s="83"/>
      <c r="F362" s="87"/>
      <c r="H362" s="87"/>
    </row>
    <row r="363" spans="1:8" s="80" customFormat="1" x14ac:dyDescent="0.2">
      <c r="A363" s="1"/>
      <c r="B363" s="109"/>
      <c r="E363" s="83"/>
      <c r="F363" s="87"/>
      <c r="H363" s="87"/>
    </row>
    <row r="364" spans="1:8" s="80" customFormat="1" x14ac:dyDescent="0.2">
      <c r="A364" s="1"/>
      <c r="B364" s="109"/>
      <c r="E364" s="83"/>
      <c r="F364" s="87"/>
      <c r="H364" s="87"/>
    </row>
    <row r="365" spans="1:8" s="80" customFormat="1" x14ac:dyDescent="0.2">
      <c r="A365" s="1"/>
      <c r="B365" s="109"/>
      <c r="E365" s="83"/>
      <c r="F365" s="87"/>
      <c r="H365" s="87"/>
    </row>
    <row r="366" spans="1:8" s="80" customFormat="1" x14ac:dyDescent="0.2">
      <c r="A366" s="1"/>
      <c r="B366" s="109"/>
      <c r="E366" s="83"/>
      <c r="F366" s="87"/>
      <c r="H366" s="87"/>
    </row>
    <row r="367" spans="1:8" s="80" customFormat="1" x14ac:dyDescent="0.2">
      <c r="A367" s="1"/>
      <c r="B367" s="109"/>
      <c r="E367" s="83"/>
      <c r="F367" s="87"/>
      <c r="H367" s="87"/>
    </row>
    <row r="368" spans="1:8" s="80" customFormat="1" x14ac:dyDescent="0.2">
      <c r="A368" s="1"/>
      <c r="B368" s="109"/>
      <c r="E368" s="83"/>
      <c r="F368" s="87"/>
      <c r="H368" s="87"/>
    </row>
  </sheetData>
  <mergeCells count="9">
    <mergeCell ref="A83:B83"/>
    <mergeCell ref="B1:D1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tabSelected="1" view="pageBreakPreview" topLeftCell="A13" zoomScale="110" zoomScaleNormal="100" zoomScaleSheetLayoutView="110" workbookViewId="0">
      <selection activeCell="E31" sqref="E31"/>
    </sheetView>
  </sheetViews>
  <sheetFormatPr defaultColWidth="11" defaultRowHeight="12" x14ac:dyDescent="0.25"/>
  <cols>
    <col min="1" max="1" width="1" style="42" customWidth="1"/>
    <col min="2" max="2" width="11" style="42" customWidth="1"/>
    <col min="3" max="3" width="41.85546875" style="42" bestFit="1" customWidth="1"/>
    <col min="4" max="4" width="21.85546875" style="42" customWidth="1"/>
    <col min="5" max="5" width="14.140625" style="42" customWidth="1"/>
    <col min="6" max="6" width="21" style="42" customWidth="1"/>
    <col min="7" max="7" width="13" style="42" customWidth="1"/>
    <col min="8" max="8" width="17.7109375" style="42" customWidth="1"/>
    <col min="9" max="9" width="14.28515625" style="42" customWidth="1"/>
    <col min="10" max="10" width="19.42578125" style="42" hidden="1" customWidth="1"/>
    <col min="11" max="11" width="13.28515625" style="42" hidden="1" customWidth="1"/>
    <col min="12" max="12" width="14" style="42" hidden="1" customWidth="1"/>
    <col min="13" max="13" width="21.140625" style="42" customWidth="1"/>
    <col min="14" max="14" width="16.42578125" style="42" customWidth="1"/>
    <col min="15" max="15" width="17.140625" style="42" customWidth="1"/>
    <col min="16" max="16" width="12.7109375" style="45" bestFit="1" customWidth="1"/>
    <col min="17" max="254" width="9.28515625" style="42" customWidth="1"/>
    <col min="255" max="255" width="0" style="42" hidden="1" customWidth="1"/>
    <col min="256" max="16384" width="11" style="42"/>
  </cols>
  <sheetData>
    <row r="1" spans="1:256" ht="43.5" customHeight="1" x14ac:dyDescent="0.25">
      <c r="A1" s="41"/>
      <c r="D1" s="43"/>
      <c r="E1" s="148"/>
      <c r="F1" s="148"/>
      <c r="J1" s="105"/>
      <c r="K1" s="105"/>
      <c r="L1" s="105"/>
      <c r="M1" s="152" t="s">
        <v>176</v>
      </c>
      <c r="N1" s="152"/>
      <c r="O1" s="152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  <c r="HL1" s="41"/>
      <c r="HM1" s="41"/>
      <c r="HN1" s="41"/>
      <c r="HO1" s="41"/>
      <c r="HP1" s="41"/>
      <c r="HQ1" s="41"/>
      <c r="HR1" s="41"/>
      <c r="HS1" s="41"/>
      <c r="HT1" s="41"/>
      <c r="HU1" s="41"/>
      <c r="HV1" s="41"/>
      <c r="HW1" s="41"/>
      <c r="HX1" s="41"/>
      <c r="HY1" s="41"/>
      <c r="HZ1" s="41"/>
      <c r="IA1" s="41"/>
      <c r="IB1" s="41"/>
      <c r="IC1" s="41"/>
      <c r="ID1" s="41"/>
      <c r="IE1" s="41"/>
      <c r="IF1" s="41"/>
      <c r="IG1" s="41"/>
      <c r="IH1" s="41"/>
      <c r="II1" s="41"/>
      <c r="IJ1" s="41"/>
      <c r="IK1" s="41"/>
      <c r="IL1" s="41"/>
      <c r="IM1" s="41"/>
      <c r="IN1" s="41"/>
      <c r="IO1" s="41"/>
      <c r="IP1" s="41"/>
      <c r="IQ1" s="41"/>
      <c r="IR1" s="41"/>
      <c r="IS1" s="41"/>
      <c r="IT1" s="41"/>
      <c r="IU1" s="41"/>
      <c r="IV1" s="41"/>
    </row>
    <row r="2" spans="1:256" ht="56.25" customHeight="1" x14ac:dyDescent="0.35">
      <c r="A2" s="44"/>
      <c r="B2" s="149" t="s">
        <v>173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  <c r="HL2" s="41"/>
      <c r="HM2" s="41"/>
      <c r="HN2" s="41"/>
      <c r="HO2" s="41"/>
      <c r="HP2" s="41"/>
      <c r="HQ2" s="41"/>
      <c r="HR2" s="41"/>
      <c r="HS2" s="41"/>
      <c r="HT2" s="41"/>
      <c r="HU2" s="41"/>
      <c r="HV2" s="41"/>
      <c r="HW2" s="41"/>
      <c r="HX2" s="41"/>
      <c r="HY2" s="41"/>
      <c r="HZ2" s="41"/>
      <c r="IA2" s="41"/>
      <c r="IB2" s="41"/>
      <c r="IC2" s="41"/>
      <c r="ID2" s="41"/>
      <c r="IE2" s="41"/>
      <c r="IF2" s="41"/>
      <c r="IG2" s="41"/>
      <c r="IH2" s="41"/>
      <c r="II2" s="41"/>
      <c r="IJ2" s="41"/>
      <c r="IK2" s="41"/>
      <c r="IL2" s="41"/>
      <c r="IM2" s="41"/>
      <c r="IN2" s="41"/>
      <c r="IO2" s="41"/>
      <c r="IP2" s="41"/>
      <c r="IQ2" s="41"/>
      <c r="IR2" s="41"/>
      <c r="IS2" s="41"/>
      <c r="IT2" s="41"/>
      <c r="IU2" s="41"/>
      <c r="IV2" s="41"/>
    </row>
    <row r="3" spans="1:256" ht="15.75" customHeight="1" x14ac:dyDescent="0.25">
      <c r="B3" s="150" t="s">
        <v>113</v>
      </c>
      <c r="C3" s="150" t="s">
        <v>146</v>
      </c>
      <c r="D3" s="153" t="s">
        <v>147</v>
      </c>
      <c r="E3" s="154"/>
      <c r="F3" s="153" t="s">
        <v>148</v>
      </c>
      <c r="G3" s="154"/>
      <c r="H3" s="153" t="s">
        <v>149</v>
      </c>
      <c r="I3" s="154"/>
      <c r="J3" s="153" t="s">
        <v>150</v>
      </c>
      <c r="K3" s="157"/>
      <c r="L3" s="154"/>
      <c r="M3" s="158" t="s">
        <v>124</v>
      </c>
      <c r="N3" s="159"/>
      <c r="O3" s="160"/>
    </row>
    <row r="4" spans="1:256" ht="15.6" x14ac:dyDescent="0.25">
      <c r="B4" s="151"/>
      <c r="C4" s="151"/>
      <c r="D4" s="90" t="s">
        <v>151</v>
      </c>
      <c r="E4" s="90" t="s">
        <v>152</v>
      </c>
      <c r="F4" s="90" t="s">
        <v>151</v>
      </c>
      <c r="G4" s="90" t="s">
        <v>152</v>
      </c>
      <c r="H4" s="90" t="s">
        <v>151</v>
      </c>
      <c r="I4" s="90" t="s">
        <v>152</v>
      </c>
      <c r="J4" s="90" t="s">
        <v>151</v>
      </c>
      <c r="K4" s="90" t="s">
        <v>152</v>
      </c>
      <c r="L4" s="90" t="s">
        <v>153</v>
      </c>
      <c r="M4" s="91" t="s">
        <v>151</v>
      </c>
      <c r="N4" s="91" t="s">
        <v>152</v>
      </c>
      <c r="O4" s="91" t="s">
        <v>153</v>
      </c>
    </row>
    <row r="5" spans="1:256" ht="15.6" x14ac:dyDescent="0.25">
      <c r="B5" s="89"/>
      <c r="C5" s="89" t="s">
        <v>156</v>
      </c>
      <c r="D5" s="90"/>
      <c r="E5" s="90"/>
      <c r="F5" s="90"/>
      <c r="G5" s="90"/>
      <c r="H5" s="90"/>
      <c r="I5" s="90"/>
      <c r="J5" s="90"/>
      <c r="K5" s="90"/>
      <c r="L5" s="90"/>
      <c r="M5" s="91"/>
      <c r="N5" s="91"/>
      <c r="O5" s="91"/>
    </row>
    <row r="6" spans="1:256" ht="27.6" x14ac:dyDescent="0.25">
      <c r="A6" s="46">
        <v>78</v>
      </c>
      <c r="B6" s="92">
        <v>560099</v>
      </c>
      <c r="C6" s="93" t="s">
        <v>154</v>
      </c>
      <c r="D6" s="94">
        <v>1674173</v>
      </c>
      <c r="E6" s="95">
        <v>674</v>
      </c>
      <c r="F6" s="94">
        <v>35851</v>
      </c>
      <c r="G6" s="95">
        <v>32</v>
      </c>
      <c r="H6" s="94">
        <v>117884.35</v>
      </c>
      <c r="I6" s="95">
        <v>169</v>
      </c>
      <c r="J6" s="94">
        <v>0</v>
      </c>
      <c r="K6" s="95">
        <v>0</v>
      </c>
      <c r="L6" s="95">
        <v>0</v>
      </c>
      <c r="M6" s="96">
        <f>D6+F6+H6+J6</f>
        <v>1827908.35</v>
      </c>
      <c r="N6" s="97">
        <f>E6+G6+I6+K6</f>
        <v>875</v>
      </c>
      <c r="O6" s="97">
        <f>E6+G6+I6+L6</f>
        <v>875</v>
      </c>
    </row>
    <row r="7" spans="1:256" ht="27.6" x14ac:dyDescent="0.25">
      <c r="A7" s="47"/>
      <c r="B7" s="104">
        <v>560101</v>
      </c>
      <c r="C7" s="93" t="s">
        <v>155</v>
      </c>
      <c r="D7" s="94">
        <v>1075643</v>
      </c>
      <c r="E7" s="95">
        <v>423</v>
      </c>
      <c r="F7" s="94">
        <v>90211</v>
      </c>
      <c r="G7" s="95">
        <v>101</v>
      </c>
      <c r="H7" s="94">
        <v>72544.210000000006</v>
      </c>
      <c r="I7" s="95">
        <v>105</v>
      </c>
      <c r="J7" s="94">
        <v>0</v>
      </c>
      <c r="K7" s="95">
        <v>0</v>
      </c>
      <c r="L7" s="95">
        <v>0</v>
      </c>
      <c r="M7" s="96">
        <f>D7+F7+H7+J7</f>
        <v>1238398.21</v>
      </c>
      <c r="N7" s="97">
        <f>E7+G7+I7+K7</f>
        <v>629</v>
      </c>
      <c r="O7" s="97">
        <f>E7+G7+I7+L7</f>
        <v>629</v>
      </c>
    </row>
    <row r="8" spans="1:256" ht="16.5" customHeight="1" x14ac:dyDescent="0.25">
      <c r="B8" s="99"/>
      <c r="C8" s="99"/>
      <c r="D8" s="100"/>
      <c r="E8" s="100"/>
      <c r="F8" s="101"/>
      <c r="G8" s="102"/>
      <c r="H8" s="103"/>
      <c r="I8" s="99"/>
      <c r="J8" s="99"/>
      <c r="K8" s="99"/>
      <c r="L8" s="99"/>
      <c r="M8" s="99"/>
      <c r="N8" s="102"/>
      <c r="O8" s="102"/>
      <c r="P8" s="42"/>
    </row>
    <row r="9" spans="1:256" ht="39" customHeight="1" x14ac:dyDescent="0.35">
      <c r="B9" s="155" t="s">
        <v>174</v>
      </c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</row>
    <row r="10" spans="1:256" ht="20.399999999999999" x14ac:dyDescent="0.35">
      <c r="B10" s="120"/>
      <c r="C10" s="119" t="s">
        <v>178</v>
      </c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</row>
    <row r="11" spans="1:256" ht="27.6" x14ac:dyDescent="0.25">
      <c r="B11" s="92">
        <v>560099</v>
      </c>
      <c r="C11" s="98" t="s">
        <v>154</v>
      </c>
      <c r="D11" s="94">
        <v>-527065.06999999995</v>
      </c>
      <c r="E11" s="95">
        <v>-207</v>
      </c>
      <c r="F11" s="94">
        <v>-44203.39</v>
      </c>
      <c r="G11" s="95">
        <v>-49</v>
      </c>
      <c r="H11" s="94">
        <v>-35546.660000000003</v>
      </c>
      <c r="I11" s="95">
        <v>-51</v>
      </c>
      <c r="J11" s="94">
        <v>0</v>
      </c>
      <c r="K11" s="95">
        <v>0</v>
      </c>
      <c r="L11" s="94">
        <v>0</v>
      </c>
      <c r="M11" s="96">
        <f>D11+F11+H11+J11</f>
        <v>-606815.12</v>
      </c>
      <c r="N11" s="97">
        <f>E11+G11+I11+K11</f>
        <v>-307</v>
      </c>
      <c r="O11" s="97">
        <f>E11+G11+I11+L11</f>
        <v>-307</v>
      </c>
    </row>
    <row r="12" spans="1:256" ht="27.6" x14ac:dyDescent="0.25">
      <c r="B12" s="104">
        <v>560101</v>
      </c>
      <c r="C12" s="98" t="s">
        <v>155</v>
      </c>
      <c r="D12" s="94">
        <v>527065.06999999995</v>
      </c>
      <c r="E12" s="95">
        <v>207</v>
      </c>
      <c r="F12" s="94">
        <v>44203.39</v>
      </c>
      <c r="G12" s="95">
        <v>49</v>
      </c>
      <c r="H12" s="94">
        <v>35546.660000000003</v>
      </c>
      <c r="I12" s="95">
        <v>51</v>
      </c>
      <c r="J12" s="94">
        <v>0</v>
      </c>
      <c r="K12" s="95">
        <v>0</v>
      </c>
      <c r="L12" s="95">
        <v>0</v>
      </c>
      <c r="M12" s="96">
        <f>D12+F12+H12+J12</f>
        <v>606815.12</v>
      </c>
      <c r="N12" s="97">
        <f>E12+G12+I12+K12</f>
        <v>307</v>
      </c>
      <c r="O12" s="97">
        <f>E12+G12+I12+L12</f>
        <v>307</v>
      </c>
    </row>
    <row r="13" spans="1:256" x14ac:dyDescent="0.25"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48"/>
    </row>
    <row r="14" spans="1:256" ht="31.2" x14ac:dyDescent="0.35">
      <c r="B14" s="120"/>
      <c r="C14" s="90" t="s">
        <v>109</v>
      </c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42"/>
    </row>
    <row r="15" spans="1:256" ht="27.6" x14ac:dyDescent="0.25">
      <c r="B15" s="92">
        <v>560099</v>
      </c>
      <c r="C15" s="93" t="s">
        <v>154</v>
      </c>
      <c r="D15" s="94">
        <f t="shared" ref="D15:I16" si="0">D6+D11</f>
        <v>1147107.93</v>
      </c>
      <c r="E15" s="95">
        <f t="shared" si="0"/>
        <v>467</v>
      </c>
      <c r="F15" s="94">
        <f t="shared" si="0"/>
        <v>-8352.39</v>
      </c>
      <c r="G15" s="95">
        <f t="shared" si="0"/>
        <v>-17</v>
      </c>
      <c r="H15" s="94">
        <f t="shared" si="0"/>
        <v>82337.69</v>
      </c>
      <c r="I15" s="95">
        <f t="shared" si="0"/>
        <v>118</v>
      </c>
      <c r="J15" s="94">
        <v>0</v>
      </c>
      <c r="K15" s="95">
        <v>0</v>
      </c>
      <c r="L15" s="95">
        <v>0</v>
      </c>
      <c r="M15" s="96">
        <f>D15+F15+H15+J15</f>
        <v>1221093.23</v>
      </c>
      <c r="N15" s="97">
        <f>E15+G15+I15+K15</f>
        <v>568</v>
      </c>
      <c r="O15" s="97">
        <f>E15+G15+I15+L15</f>
        <v>568</v>
      </c>
    </row>
    <row r="16" spans="1:256" ht="27.6" x14ac:dyDescent="0.25">
      <c r="B16" s="104">
        <v>560101</v>
      </c>
      <c r="C16" s="98" t="s">
        <v>155</v>
      </c>
      <c r="D16" s="94">
        <f t="shared" si="0"/>
        <v>1602708.07</v>
      </c>
      <c r="E16" s="95">
        <f t="shared" si="0"/>
        <v>630</v>
      </c>
      <c r="F16" s="94">
        <f t="shared" si="0"/>
        <v>134414.39000000001</v>
      </c>
      <c r="G16" s="95">
        <f t="shared" si="0"/>
        <v>150</v>
      </c>
      <c r="H16" s="94">
        <f t="shared" si="0"/>
        <v>108090.87</v>
      </c>
      <c r="I16" s="95">
        <f t="shared" si="0"/>
        <v>156</v>
      </c>
      <c r="J16" s="94">
        <v>0</v>
      </c>
      <c r="K16" s="95">
        <v>0</v>
      </c>
      <c r="L16" s="95">
        <v>0</v>
      </c>
      <c r="M16" s="96">
        <f>D16+F16+H16+J16</f>
        <v>1845213.33</v>
      </c>
      <c r="N16" s="97">
        <f>E16+G16+I16+K16</f>
        <v>936</v>
      </c>
      <c r="O16" s="97">
        <f>E16+G16+I16+L16</f>
        <v>936</v>
      </c>
    </row>
    <row r="17" spans="2:15" x14ac:dyDescent="0.25"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</row>
    <row r="18" spans="2:15" ht="36.75" customHeight="1" x14ac:dyDescent="0.35">
      <c r="B18" s="156" t="s">
        <v>175</v>
      </c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  <c r="O18" s="156"/>
    </row>
    <row r="19" spans="2:15" ht="20.399999999999999" x14ac:dyDescent="0.35">
      <c r="B19" s="120"/>
      <c r="C19" s="90" t="s">
        <v>178</v>
      </c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</row>
    <row r="20" spans="2:15" ht="27.6" x14ac:dyDescent="0.25">
      <c r="B20" s="92">
        <v>560099</v>
      </c>
      <c r="C20" s="93" t="s">
        <v>154</v>
      </c>
      <c r="D20" s="94">
        <f t="shared" ref="D20:I20" si="1">-D21</f>
        <v>-351376.71</v>
      </c>
      <c r="E20" s="95">
        <f t="shared" si="1"/>
        <v>-138</v>
      </c>
      <c r="F20" s="94">
        <f t="shared" si="1"/>
        <v>-29468.93</v>
      </c>
      <c r="G20" s="95">
        <f t="shared" si="1"/>
        <v>-33</v>
      </c>
      <c r="H20" s="94">
        <f t="shared" si="1"/>
        <v>-23697.77</v>
      </c>
      <c r="I20" s="95">
        <f t="shared" si="1"/>
        <v>-34</v>
      </c>
      <c r="J20" s="94">
        <v>0</v>
      </c>
      <c r="K20" s="95">
        <v>0</v>
      </c>
      <c r="L20" s="94">
        <v>0</v>
      </c>
      <c r="M20" s="96">
        <f>D20+F20+H20+J20</f>
        <v>-404543.41</v>
      </c>
      <c r="N20" s="97">
        <f>E20+G20+I20+K20</f>
        <v>-205</v>
      </c>
      <c r="O20" s="97">
        <f>E20+G20+I20+L20</f>
        <v>-205</v>
      </c>
    </row>
    <row r="21" spans="2:15" ht="27.6" x14ac:dyDescent="0.25">
      <c r="B21" s="104">
        <v>560101</v>
      </c>
      <c r="C21" s="93" t="s">
        <v>155</v>
      </c>
      <c r="D21" s="94">
        <v>351376.71</v>
      </c>
      <c r="E21" s="95">
        <v>138</v>
      </c>
      <c r="F21" s="94">
        <v>29468.93</v>
      </c>
      <c r="G21" s="95">
        <v>33</v>
      </c>
      <c r="H21" s="94">
        <v>23697.77</v>
      </c>
      <c r="I21" s="95">
        <v>34</v>
      </c>
      <c r="J21" s="94">
        <v>0</v>
      </c>
      <c r="K21" s="95">
        <v>0</v>
      </c>
      <c r="L21" s="95">
        <v>0</v>
      </c>
      <c r="M21" s="96">
        <f>D21+F21+H21+J21</f>
        <v>404543.41</v>
      </c>
      <c r="N21" s="97">
        <f>E21+G21+I21+K21</f>
        <v>205</v>
      </c>
      <c r="O21" s="97">
        <f>E21+G21+I21+L21</f>
        <v>205</v>
      </c>
    </row>
    <row r="22" spans="2:15" x14ac:dyDescent="0.25"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</row>
    <row r="23" spans="2:15" ht="31.2" x14ac:dyDescent="0.35">
      <c r="B23" s="120"/>
      <c r="C23" s="90" t="s">
        <v>109</v>
      </c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</row>
    <row r="24" spans="2:15" ht="27.6" x14ac:dyDescent="0.25">
      <c r="B24" s="92">
        <v>560099</v>
      </c>
      <c r="C24" s="93" t="s">
        <v>154</v>
      </c>
      <c r="D24" s="94">
        <f t="shared" ref="D24:I25" si="2">D6+D20</f>
        <v>1322796.29</v>
      </c>
      <c r="E24" s="95">
        <f t="shared" si="2"/>
        <v>536</v>
      </c>
      <c r="F24" s="94">
        <f t="shared" si="2"/>
        <v>6382.07</v>
      </c>
      <c r="G24" s="95">
        <f t="shared" si="2"/>
        <v>-1</v>
      </c>
      <c r="H24" s="94">
        <f t="shared" si="2"/>
        <v>94186.58</v>
      </c>
      <c r="I24" s="95">
        <f t="shared" si="2"/>
        <v>135</v>
      </c>
      <c r="J24" s="94">
        <v>0</v>
      </c>
      <c r="K24" s="95">
        <v>0</v>
      </c>
      <c r="L24" s="95">
        <v>0</v>
      </c>
      <c r="M24" s="96">
        <f>D24+F24+H24+J24</f>
        <v>1423364.94</v>
      </c>
      <c r="N24" s="97">
        <f>E24+G24+I24+K24</f>
        <v>670</v>
      </c>
      <c r="O24" s="97">
        <f>E24+G24+I24+L24</f>
        <v>670</v>
      </c>
    </row>
    <row r="25" spans="2:15" ht="27.6" x14ac:dyDescent="0.25">
      <c r="B25" s="104">
        <v>560101</v>
      </c>
      <c r="C25" s="93" t="s">
        <v>155</v>
      </c>
      <c r="D25" s="94">
        <f t="shared" si="2"/>
        <v>1427019.71</v>
      </c>
      <c r="E25" s="95">
        <f t="shared" si="2"/>
        <v>561</v>
      </c>
      <c r="F25" s="94">
        <f t="shared" si="2"/>
        <v>119679.93</v>
      </c>
      <c r="G25" s="95">
        <f t="shared" si="2"/>
        <v>134</v>
      </c>
      <c r="H25" s="94">
        <f t="shared" si="2"/>
        <v>96241.98</v>
      </c>
      <c r="I25" s="95">
        <f t="shared" si="2"/>
        <v>139</v>
      </c>
      <c r="J25" s="94">
        <v>0</v>
      </c>
      <c r="K25" s="95">
        <v>0</v>
      </c>
      <c r="L25" s="95">
        <v>0</v>
      </c>
      <c r="M25" s="96">
        <f>D25+F25+H25+J25</f>
        <v>1642941.62</v>
      </c>
      <c r="N25" s="97">
        <f>E25+G25+I25+K25</f>
        <v>834</v>
      </c>
      <c r="O25" s="97">
        <f>E25+G25+I25+L25</f>
        <v>834</v>
      </c>
    </row>
  </sheetData>
  <mergeCells count="12">
    <mergeCell ref="B9:O9"/>
    <mergeCell ref="B18:O18"/>
    <mergeCell ref="F3:G3"/>
    <mergeCell ref="H3:I3"/>
    <mergeCell ref="J3:L3"/>
    <mergeCell ref="M3:O3"/>
    <mergeCell ref="E1:F1"/>
    <mergeCell ref="B2:O2"/>
    <mergeCell ref="B3:B4"/>
    <mergeCell ref="M1:O1"/>
    <mergeCell ref="C3:C4"/>
    <mergeCell ref="D3:E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view="pageBreakPreview" zoomScale="150" zoomScaleNormal="100" zoomScaleSheetLayoutView="1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51" sqref="G51"/>
    </sheetView>
  </sheetViews>
  <sheetFormatPr defaultColWidth="10.7109375" defaultRowHeight="10.199999999999999" x14ac:dyDescent="0.2"/>
  <cols>
    <col min="1" max="1" width="54.28515625" style="1" customWidth="1"/>
    <col min="2" max="2" width="24.140625" style="1" customWidth="1"/>
    <col min="3" max="3" width="17" style="1" customWidth="1"/>
    <col min="4" max="16384" width="10.7109375" style="1"/>
  </cols>
  <sheetData>
    <row r="1" spans="1:3" ht="48.75" customHeight="1" x14ac:dyDescent="0.25">
      <c r="B1" s="161" t="s">
        <v>86</v>
      </c>
      <c r="C1" s="161"/>
    </row>
    <row r="2" spans="1:3" ht="11.25" customHeight="1" x14ac:dyDescent="0.2"/>
    <row r="3" spans="1:3" ht="30.75" customHeight="1" x14ac:dyDescent="0.2">
      <c r="A3" s="162" t="s">
        <v>75</v>
      </c>
      <c r="B3" s="162"/>
      <c r="C3" s="162"/>
    </row>
    <row r="4" spans="1:3" ht="11.25" customHeight="1" x14ac:dyDescent="0.2"/>
    <row r="5" spans="1:3" ht="33" customHeight="1" x14ac:dyDescent="0.2">
      <c r="A5" s="63" t="s">
        <v>1</v>
      </c>
      <c r="B5" s="64" t="s">
        <v>2</v>
      </c>
      <c r="C5" s="65" t="s">
        <v>85</v>
      </c>
    </row>
    <row r="6" spans="1:3" ht="11.25" customHeight="1" x14ac:dyDescent="0.2">
      <c r="A6" s="66" t="s">
        <v>4</v>
      </c>
      <c r="B6" s="67">
        <v>3674</v>
      </c>
      <c r="C6" s="67">
        <v>188939</v>
      </c>
    </row>
    <row r="7" spans="1:3" ht="11.25" customHeight="1" x14ac:dyDescent="0.2">
      <c r="A7" s="66" t="s">
        <v>76</v>
      </c>
      <c r="B7" s="67">
        <v>3669</v>
      </c>
      <c r="C7" s="67">
        <v>174030</v>
      </c>
    </row>
    <row r="8" spans="1:3" ht="11.25" customHeight="1" x14ac:dyDescent="0.2">
      <c r="A8" s="66" t="s">
        <v>77</v>
      </c>
      <c r="B8" s="67">
        <v>66817</v>
      </c>
      <c r="C8" s="67">
        <v>460036</v>
      </c>
    </row>
    <row r="9" spans="1:3" ht="11.25" customHeight="1" x14ac:dyDescent="0.2">
      <c r="A9" s="66" t="s">
        <v>78</v>
      </c>
      <c r="B9" s="67">
        <v>247808</v>
      </c>
      <c r="C9" s="67">
        <v>14588251</v>
      </c>
    </row>
    <row r="10" spans="1:3" ht="11.25" customHeight="1" x14ac:dyDescent="0.2">
      <c r="A10" s="66" t="s">
        <v>79</v>
      </c>
      <c r="B10" s="67">
        <v>78972</v>
      </c>
      <c r="C10" s="67">
        <v>4755233</v>
      </c>
    </row>
    <row r="11" spans="1:3" ht="11.25" customHeight="1" x14ac:dyDescent="0.2">
      <c r="A11" s="66" t="s">
        <v>80</v>
      </c>
      <c r="B11" s="67">
        <v>21528</v>
      </c>
      <c r="C11" s="67">
        <v>150015</v>
      </c>
    </row>
    <row r="12" spans="1:3" ht="11.25" customHeight="1" x14ac:dyDescent="0.2">
      <c r="A12" s="66" t="s">
        <v>8</v>
      </c>
      <c r="B12" s="67">
        <v>46200</v>
      </c>
      <c r="C12" s="67">
        <v>2214789</v>
      </c>
    </row>
    <row r="13" spans="1:3" ht="11.25" customHeight="1" x14ac:dyDescent="0.2">
      <c r="A13" s="66" t="s">
        <v>10</v>
      </c>
      <c r="B13" s="67">
        <v>12776</v>
      </c>
      <c r="C13" s="67">
        <v>662702</v>
      </c>
    </row>
    <row r="14" spans="1:3" ht="11.25" customHeight="1" x14ac:dyDescent="0.2">
      <c r="A14" s="66" t="s">
        <v>11</v>
      </c>
      <c r="B14" s="67">
        <v>55175</v>
      </c>
      <c r="C14" s="67">
        <v>2518693</v>
      </c>
    </row>
    <row r="15" spans="1:3" ht="11.25" customHeight="1" x14ac:dyDescent="0.2">
      <c r="A15" s="66" t="s">
        <v>81</v>
      </c>
      <c r="B15" s="67">
        <v>31874</v>
      </c>
      <c r="C15" s="67">
        <v>1569714</v>
      </c>
    </row>
    <row r="16" spans="1:3" ht="11.25" customHeight="1" x14ac:dyDescent="0.2">
      <c r="A16" s="66" t="s">
        <v>13</v>
      </c>
      <c r="B16" s="67">
        <v>21646</v>
      </c>
      <c r="C16" s="67">
        <v>1027697</v>
      </c>
    </row>
    <row r="17" spans="1:3" ht="11.25" customHeight="1" x14ac:dyDescent="0.2">
      <c r="A17" s="66" t="s">
        <v>14</v>
      </c>
      <c r="B17" s="67">
        <v>8820</v>
      </c>
      <c r="C17" s="67">
        <v>423587</v>
      </c>
    </row>
    <row r="18" spans="1:3" ht="11.25" customHeight="1" x14ac:dyDescent="0.2">
      <c r="A18" s="66" t="s">
        <v>15</v>
      </c>
      <c r="B18" s="67">
        <v>6150</v>
      </c>
      <c r="C18" s="67">
        <v>300489</v>
      </c>
    </row>
    <row r="19" spans="1:3" ht="11.25" customHeight="1" x14ac:dyDescent="0.2">
      <c r="A19" s="66" t="s">
        <v>16</v>
      </c>
      <c r="B19" s="67">
        <v>8308</v>
      </c>
      <c r="C19" s="67">
        <v>416466</v>
      </c>
    </row>
    <row r="20" spans="1:3" ht="11.25" customHeight="1" x14ac:dyDescent="0.2">
      <c r="A20" s="66" t="s">
        <v>17</v>
      </c>
      <c r="B20" s="67">
        <v>6799</v>
      </c>
      <c r="C20" s="67">
        <v>327983</v>
      </c>
    </row>
    <row r="21" spans="1:3" ht="11.25" customHeight="1" x14ac:dyDescent="0.2">
      <c r="A21" s="66" t="s">
        <v>18</v>
      </c>
      <c r="B21" s="67">
        <v>25050</v>
      </c>
      <c r="C21" s="67">
        <v>1110613</v>
      </c>
    </row>
    <row r="22" spans="1:3" ht="11.25" customHeight="1" x14ac:dyDescent="0.2">
      <c r="A22" s="66" t="s">
        <v>19</v>
      </c>
      <c r="B22" s="67">
        <v>22807</v>
      </c>
      <c r="C22" s="67">
        <v>1004305</v>
      </c>
    </row>
    <row r="23" spans="1:3" ht="11.25" customHeight="1" x14ac:dyDescent="0.2">
      <c r="A23" s="66" t="s">
        <v>20</v>
      </c>
      <c r="B23" s="67">
        <v>6074</v>
      </c>
      <c r="C23" s="67">
        <v>297626</v>
      </c>
    </row>
    <row r="24" spans="1:3" ht="11.25" customHeight="1" x14ac:dyDescent="0.2">
      <c r="A24" s="66" t="s">
        <v>21</v>
      </c>
      <c r="B24" s="67">
        <v>11006</v>
      </c>
      <c r="C24" s="67">
        <v>481292</v>
      </c>
    </row>
    <row r="25" spans="1:3" ht="11.25" customHeight="1" x14ac:dyDescent="0.2">
      <c r="A25" s="66" t="s">
        <v>22</v>
      </c>
      <c r="B25" s="67">
        <v>7189</v>
      </c>
      <c r="C25" s="67">
        <v>344989</v>
      </c>
    </row>
    <row r="26" spans="1:3" ht="11.25" customHeight="1" x14ac:dyDescent="0.2">
      <c r="A26" s="66" t="s">
        <v>23</v>
      </c>
      <c r="B26" s="67">
        <v>18253</v>
      </c>
      <c r="C26" s="67">
        <v>814662</v>
      </c>
    </row>
    <row r="27" spans="1:3" ht="11.25" customHeight="1" x14ac:dyDescent="0.2">
      <c r="A27" s="66" t="s">
        <v>24</v>
      </c>
      <c r="B27" s="67">
        <v>7151</v>
      </c>
      <c r="C27" s="67">
        <v>351335</v>
      </c>
    </row>
    <row r="28" spans="1:3" ht="11.25" customHeight="1" x14ac:dyDescent="0.2">
      <c r="A28" s="66" t="s">
        <v>25</v>
      </c>
      <c r="B28" s="67">
        <v>13378</v>
      </c>
      <c r="C28" s="67">
        <v>587295</v>
      </c>
    </row>
    <row r="29" spans="1:3" ht="11.25" customHeight="1" x14ac:dyDescent="0.2">
      <c r="A29" s="66" t="s">
        <v>26</v>
      </c>
      <c r="B29" s="67">
        <v>15253</v>
      </c>
      <c r="C29" s="67">
        <v>673522</v>
      </c>
    </row>
    <row r="30" spans="1:3" ht="11.25" customHeight="1" x14ac:dyDescent="0.2">
      <c r="A30" s="66" t="s">
        <v>27</v>
      </c>
      <c r="B30" s="67">
        <v>8975</v>
      </c>
      <c r="C30" s="67">
        <v>420523</v>
      </c>
    </row>
    <row r="31" spans="1:3" ht="11.25" customHeight="1" x14ac:dyDescent="0.2">
      <c r="A31" s="66" t="s">
        <v>28</v>
      </c>
      <c r="B31" s="67">
        <v>39062</v>
      </c>
      <c r="C31" s="67">
        <v>1552780</v>
      </c>
    </row>
    <row r="32" spans="1:3" ht="11.25" customHeight="1" x14ac:dyDescent="0.2">
      <c r="A32" s="66" t="s">
        <v>29</v>
      </c>
      <c r="B32" s="67">
        <v>11108</v>
      </c>
      <c r="C32" s="67">
        <v>469729</v>
      </c>
    </row>
    <row r="33" spans="1:3" ht="11.25" customHeight="1" x14ac:dyDescent="0.2">
      <c r="A33" s="66" t="s">
        <v>30</v>
      </c>
      <c r="B33" s="67">
        <v>10921</v>
      </c>
      <c r="C33" s="67">
        <v>489225</v>
      </c>
    </row>
    <row r="34" spans="1:3" ht="11.25" customHeight="1" x14ac:dyDescent="0.2">
      <c r="A34" s="66" t="s">
        <v>31</v>
      </c>
      <c r="B34" s="67">
        <v>11366</v>
      </c>
      <c r="C34" s="67">
        <v>491580</v>
      </c>
    </row>
    <row r="35" spans="1:3" ht="11.25" customHeight="1" x14ac:dyDescent="0.2">
      <c r="A35" s="66" t="s">
        <v>32</v>
      </c>
      <c r="B35" s="67">
        <v>18601</v>
      </c>
      <c r="C35" s="67">
        <v>810507</v>
      </c>
    </row>
    <row r="36" spans="1:3" ht="11.25" customHeight="1" x14ac:dyDescent="0.2">
      <c r="A36" s="66" t="s">
        <v>33</v>
      </c>
      <c r="B36" s="67">
        <v>5474</v>
      </c>
      <c r="C36" s="67">
        <v>276901</v>
      </c>
    </row>
    <row r="37" spans="1:3" ht="11.25" customHeight="1" x14ac:dyDescent="0.2">
      <c r="A37" s="66" t="s">
        <v>34</v>
      </c>
      <c r="B37" s="67">
        <v>32776</v>
      </c>
      <c r="C37" s="67">
        <v>1421112</v>
      </c>
    </row>
    <row r="38" spans="1:3" ht="11.25" customHeight="1" x14ac:dyDescent="0.2">
      <c r="A38" s="66" t="s">
        <v>35</v>
      </c>
      <c r="B38" s="67">
        <v>29236</v>
      </c>
      <c r="C38" s="67">
        <v>1306728</v>
      </c>
    </row>
    <row r="39" spans="1:3" ht="11.25" customHeight="1" x14ac:dyDescent="0.2">
      <c r="A39" s="66" t="s">
        <v>36</v>
      </c>
      <c r="B39" s="67">
        <v>10209</v>
      </c>
      <c r="C39" s="67">
        <v>442432</v>
      </c>
    </row>
    <row r="40" spans="1:3" ht="11.25" customHeight="1" x14ac:dyDescent="0.2">
      <c r="A40" s="66" t="s">
        <v>37</v>
      </c>
      <c r="B40" s="67">
        <v>13191</v>
      </c>
      <c r="C40" s="67">
        <v>556264</v>
      </c>
    </row>
    <row r="41" spans="1:3" ht="11.25" customHeight="1" x14ac:dyDescent="0.2">
      <c r="A41" s="66" t="s">
        <v>38</v>
      </c>
      <c r="B41" s="67">
        <v>8400</v>
      </c>
      <c r="C41" s="67">
        <v>409563</v>
      </c>
    </row>
    <row r="42" spans="1:3" ht="11.25" customHeight="1" x14ac:dyDescent="0.2">
      <c r="A42" s="66" t="s">
        <v>39</v>
      </c>
      <c r="B42" s="67">
        <v>8010</v>
      </c>
      <c r="C42" s="67">
        <v>398057</v>
      </c>
    </row>
    <row r="43" spans="1:3" ht="11.25" customHeight="1" x14ac:dyDescent="0.2">
      <c r="A43" s="66" t="s">
        <v>40</v>
      </c>
      <c r="B43" s="67">
        <v>4357</v>
      </c>
      <c r="C43" s="67">
        <v>223492</v>
      </c>
    </row>
    <row r="44" spans="1:3" ht="11.25" customHeight="1" x14ac:dyDescent="0.2">
      <c r="A44" s="66" t="s">
        <v>41</v>
      </c>
      <c r="B44" s="67">
        <v>6458</v>
      </c>
      <c r="C44" s="67">
        <v>376684</v>
      </c>
    </row>
    <row r="45" spans="1:3" ht="11.25" customHeight="1" x14ac:dyDescent="0.2">
      <c r="A45" s="66" t="s">
        <v>42</v>
      </c>
      <c r="B45" s="67">
        <v>12151</v>
      </c>
      <c r="C45" s="67">
        <v>690714</v>
      </c>
    </row>
    <row r="46" spans="1:3" ht="11.25" customHeight="1" x14ac:dyDescent="0.2">
      <c r="A46" s="66" t="s">
        <v>43</v>
      </c>
      <c r="B46" s="67">
        <v>4570</v>
      </c>
      <c r="C46" s="67">
        <v>249716</v>
      </c>
    </row>
    <row r="47" spans="1:3" ht="11.25" customHeight="1" x14ac:dyDescent="0.2">
      <c r="A47" s="66" t="s">
        <v>44</v>
      </c>
      <c r="B47" s="67">
        <v>2268</v>
      </c>
      <c r="C47" s="67">
        <v>143925</v>
      </c>
    </row>
    <row r="48" spans="1:3" ht="11.25" customHeight="1" x14ac:dyDescent="0.2">
      <c r="A48" s="66" t="s">
        <v>82</v>
      </c>
      <c r="B48" s="68">
        <v>867</v>
      </c>
      <c r="C48" s="67">
        <v>46189</v>
      </c>
    </row>
    <row r="49" spans="1:3" ht="11.25" customHeight="1" x14ac:dyDescent="0.2">
      <c r="A49" s="66" t="s">
        <v>83</v>
      </c>
      <c r="B49" s="67">
        <v>2226</v>
      </c>
      <c r="C49" s="67">
        <v>115935</v>
      </c>
    </row>
    <row r="50" spans="1:3" ht="11.25" customHeight="1" x14ac:dyDescent="0.2">
      <c r="A50" s="66" t="s">
        <v>84</v>
      </c>
      <c r="B50" s="67">
        <v>3216</v>
      </c>
      <c r="C50" s="67">
        <v>167076</v>
      </c>
    </row>
    <row r="51" spans="1:3" ht="11.25" customHeight="1" x14ac:dyDescent="0.2">
      <c r="A51" s="66" t="s">
        <v>73</v>
      </c>
      <c r="B51" s="67">
        <v>989819</v>
      </c>
      <c r="C51" s="67">
        <v>46503395</v>
      </c>
    </row>
  </sheetData>
  <mergeCells count="2">
    <mergeCell ref="B1:C1"/>
    <mergeCell ref="A3:C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76"/>
  <sheetViews>
    <sheetView view="pageBreakPreview" zoomScale="160" zoomScaleNormal="100" zoomScaleSheetLayoutView="160" workbookViewId="0">
      <pane xSplit="1" ySplit="5" topLeftCell="B63" activePane="bottomRight" state="frozen"/>
      <selection pane="topRight" activeCell="B1" sqref="B1"/>
      <selection pane="bottomLeft" activeCell="A6" sqref="A6"/>
      <selection pane="bottomRight" activeCell="C20" sqref="C20"/>
    </sheetView>
  </sheetViews>
  <sheetFormatPr defaultColWidth="10.7109375" defaultRowHeight="10.199999999999999" x14ac:dyDescent="0.2"/>
  <cols>
    <col min="1" max="1" width="54.28515625" style="1" customWidth="1"/>
    <col min="2" max="2" width="22.85546875" style="1" customWidth="1"/>
    <col min="3" max="3" width="17" style="1" customWidth="1"/>
    <col min="4" max="16384" width="10.7109375" style="1"/>
  </cols>
  <sheetData>
    <row r="1" spans="1:3" ht="55.5" customHeight="1" x14ac:dyDescent="0.25">
      <c r="B1" s="161" t="s">
        <v>74</v>
      </c>
      <c r="C1" s="161"/>
    </row>
    <row r="2" spans="1:3" ht="11.25" customHeight="1" x14ac:dyDescent="0.2"/>
    <row r="3" spans="1:3" ht="30.75" customHeight="1" x14ac:dyDescent="0.2">
      <c r="A3" s="162" t="s">
        <v>0</v>
      </c>
      <c r="B3" s="162"/>
      <c r="C3" s="162"/>
    </row>
    <row r="4" spans="1:3" ht="11.25" customHeight="1" x14ac:dyDescent="0.2"/>
    <row r="5" spans="1:3" ht="34.5" customHeight="1" x14ac:dyDescent="0.2">
      <c r="A5" s="63" t="s">
        <v>1</v>
      </c>
      <c r="B5" s="64" t="s">
        <v>2</v>
      </c>
      <c r="C5" s="65" t="s">
        <v>85</v>
      </c>
    </row>
    <row r="6" spans="1:3" ht="11.25" customHeight="1" x14ac:dyDescent="0.2">
      <c r="A6" s="66" t="s">
        <v>3</v>
      </c>
      <c r="B6" s="67">
        <v>493300</v>
      </c>
      <c r="C6" s="67">
        <v>25018943</v>
      </c>
    </row>
    <row r="7" spans="1:3" ht="11.25" customHeight="1" x14ac:dyDescent="0.2">
      <c r="A7" s="66" t="s">
        <v>4</v>
      </c>
      <c r="B7" s="67">
        <v>4631</v>
      </c>
      <c r="C7" s="67">
        <v>174334</v>
      </c>
    </row>
    <row r="8" spans="1:3" ht="11.25" customHeight="1" x14ac:dyDescent="0.2">
      <c r="A8" s="66" t="s">
        <v>5</v>
      </c>
      <c r="B8" s="67">
        <v>28187</v>
      </c>
      <c r="C8" s="67">
        <v>1228553</v>
      </c>
    </row>
    <row r="9" spans="1:3" ht="11.25" customHeight="1" x14ac:dyDescent="0.2">
      <c r="A9" s="66" t="s">
        <v>6</v>
      </c>
      <c r="B9" s="67">
        <v>32855</v>
      </c>
      <c r="C9" s="67">
        <v>1441266</v>
      </c>
    </row>
    <row r="10" spans="1:3" ht="11.25" customHeight="1" x14ac:dyDescent="0.2">
      <c r="A10" s="66" t="s">
        <v>7</v>
      </c>
      <c r="B10" s="67">
        <v>114618</v>
      </c>
      <c r="C10" s="67">
        <v>4807748</v>
      </c>
    </row>
    <row r="11" spans="1:3" ht="11.25" customHeight="1" x14ac:dyDescent="0.2">
      <c r="A11" s="66" t="s">
        <v>8</v>
      </c>
      <c r="B11" s="67">
        <v>4482</v>
      </c>
      <c r="C11" s="67">
        <v>193047</v>
      </c>
    </row>
    <row r="12" spans="1:3" ht="11.25" customHeight="1" x14ac:dyDescent="0.2">
      <c r="A12" s="66" t="s">
        <v>9</v>
      </c>
      <c r="B12" s="67">
        <v>79273</v>
      </c>
      <c r="C12" s="67">
        <v>4016234</v>
      </c>
    </row>
    <row r="13" spans="1:3" ht="11.25" customHeight="1" x14ac:dyDescent="0.2">
      <c r="A13" s="66" t="s">
        <v>10</v>
      </c>
      <c r="B13" s="67">
        <v>23233</v>
      </c>
      <c r="C13" s="67">
        <v>1042290</v>
      </c>
    </row>
    <row r="14" spans="1:3" ht="11.25" customHeight="1" x14ac:dyDescent="0.2">
      <c r="A14" s="66" t="s">
        <v>11</v>
      </c>
      <c r="B14" s="67">
        <v>98455</v>
      </c>
      <c r="C14" s="67">
        <v>4154227</v>
      </c>
    </row>
    <row r="15" spans="1:3" ht="11.25" customHeight="1" x14ac:dyDescent="0.2">
      <c r="A15" s="66" t="s">
        <v>12</v>
      </c>
      <c r="B15" s="67">
        <v>60677</v>
      </c>
      <c r="C15" s="67">
        <v>2662405</v>
      </c>
    </row>
    <row r="16" spans="1:3" ht="11.25" customHeight="1" x14ac:dyDescent="0.2">
      <c r="A16" s="66" t="s">
        <v>13</v>
      </c>
      <c r="B16" s="67">
        <v>38883</v>
      </c>
      <c r="C16" s="67">
        <v>1639308</v>
      </c>
    </row>
    <row r="17" spans="1:3" ht="11.25" customHeight="1" x14ac:dyDescent="0.2">
      <c r="A17" s="66" t="s">
        <v>14</v>
      </c>
      <c r="B17" s="67">
        <v>15904</v>
      </c>
      <c r="C17" s="67">
        <v>673441</v>
      </c>
    </row>
    <row r="18" spans="1:3" ht="11.25" customHeight="1" x14ac:dyDescent="0.2">
      <c r="A18" s="66" t="s">
        <v>15</v>
      </c>
      <c r="B18" s="67">
        <v>11682</v>
      </c>
      <c r="C18" s="67">
        <v>493896</v>
      </c>
    </row>
    <row r="19" spans="1:3" ht="11.25" customHeight="1" x14ac:dyDescent="0.2">
      <c r="A19" s="66" t="s">
        <v>16</v>
      </c>
      <c r="B19" s="67">
        <v>14258</v>
      </c>
      <c r="C19" s="67">
        <v>617847</v>
      </c>
    </row>
    <row r="20" spans="1:3" ht="11.25" customHeight="1" x14ac:dyDescent="0.2">
      <c r="A20" s="66" t="s">
        <v>17</v>
      </c>
      <c r="B20" s="67">
        <v>12782</v>
      </c>
      <c r="C20" s="67">
        <v>542340</v>
      </c>
    </row>
    <row r="21" spans="1:3" ht="11.25" customHeight="1" x14ac:dyDescent="0.2">
      <c r="A21" s="66" t="s">
        <v>18</v>
      </c>
      <c r="B21" s="67">
        <v>45923</v>
      </c>
      <c r="C21" s="67">
        <v>1845875</v>
      </c>
    </row>
    <row r="22" spans="1:3" ht="11.25" customHeight="1" x14ac:dyDescent="0.2">
      <c r="A22" s="66" t="s">
        <v>19</v>
      </c>
      <c r="B22" s="67">
        <v>40919</v>
      </c>
      <c r="C22" s="67">
        <v>1607469</v>
      </c>
    </row>
    <row r="23" spans="1:3" ht="11.25" customHeight="1" x14ac:dyDescent="0.2">
      <c r="A23" s="66" t="s">
        <v>20</v>
      </c>
      <c r="B23" s="67">
        <v>12019</v>
      </c>
      <c r="C23" s="67">
        <v>511538</v>
      </c>
    </row>
    <row r="24" spans="1:3" ht="11.25" customHeight="1" x14ac:dyDescent="0.2">
      <c r="A24" s="66" t="s">
        <v>21</v>
      </c>
      <c r="B24" s="67">
        <v>20933</v>
      </c>
      <c r="C24" s="67">
        <v>830325</v>
      </c>
    </row>
    <row r="25" spans="1:3" ht="11.25" customHeight="1" x14ac:dyDescent="0.2">
      <c r="A25" s="66" t="s">
        <v>22</v>
      </c>
      <c r="B25" s="67">
        <v>14522</v>
      </c>
      <c r="C25" s="67">
        <v>610710</v>
      </c>
    </row>
    <row r="26" spans="1:3" ht="11.25" customHeight="1" x14ac:dyDescent="0.2">
      <c r="A26" s="66" t="s">
        <v>23</v>
      </c>
      <c r="B26" s="67">
        <v>35578</v>
      </c>
      <c r="C26" s="67">
        <v>1406488</v>
      </c>
    </row>
    <row r="27" spans="1:3" ht="11.25" customHeight="1" x14ac:dyDescent="0.2">
      <c r="A27" s="66" t="s">
        <v>24</v>
      </c>
      <c r="B27" s="67">
        <v>14160</v>
      </c>
      <c r="C27" s="67">
        <v>597399</v>
      </c>
    </row>
    <row r="28" spans="1:3" ht="11.25" customHeight="1" x14ac:dyDescent="0.2">
      <c r="A28" s="66" t="s">
        <v>25</v>
      </c>
      <c r="B28" s="67">
        <v>24992</v>
      </c>
      <c r="C28" s="67">
        <v>986560</v>
      </c>
    </row>
    <row r="29" spans="1:3" ht="11.25" customHeight="1" x14ac:dyDescent="0.2">
      <c r="A29" s="66" t="s">
        <v>26</v>
      </c>
      <c r="B29" s="67">
        <v>24645</v>
      </c>
      <c r="C29" s="67">
        <v>994980</v>
      </c>
    </row>
    <row r="30" spans="1:3" ht="11.25" customHeight="1" x14ac:dyDescent="0.2">
      <c r="A30" s="66" t="s">
        <v>27</v>
      </c>
      <c r="B30" s="67">
        <v>17256</v>
      </c>
      <c r="C30" s="67">
        <v>728849</v>
      </c>
    </row>
    <row r="31" spans="1:3" ht="11.25" customHeight="1" x14ac:dyDescent="0.2">
      <c r="A31" s="66" t="s">
        <v>28</v>
      </c>
      <c r="B31" s="67">
        <v>57680</v>
      </c>
      <c r="C31" s="67">
        <v>2145504</v>
      </c>
    </row>
    <row r="32" spans="1:3" ht="11.25" customHeight="1" x14ac:dyDescent="0.2">
      <c r="A32" s="66" t="s">
        <v>29</v>
      </c>
      <c r="B32" s="67">
        <v>22155</v>
      </c>
      <c r="C32" s="67">
        <v>852727</v>
      </c>
    </row>
    <row r="33" spans="1:3" ht="11.25" customHeight="1" x14ac:dyDescent="0.2">
      <c r="A33" s="66" t="s">
        <v>30</v>
      </c>
      <c r="B33" s="67">
        <v>20227</v>
      </c>
      <c r="C33" s="67">
        <v>808490</v>
      </c>
    </row>
    <row r="34" spans="1:3" ht="11.25" customHeight="1" x14ac:dyDescent="0.2">
      <c r="A34" s="66" t="s">
        <v>31</v>
      </c>
      <c r="B34" s="67">
        <v>19209</v>
      </c>
      <c r="C34" s="67">
        <v>767159</v>
      </c>
    </row>
    <row r="35" spans="1:3" ht="11.25" customHeight="1" x14ac:dyDescent="0.2">
      <c r="A35" s="66" t="s">
        <v>32</v>
      </c>
      <c r="B35" s="67">
        <v>34497</v>
      </c>
      <c r="C35" s="67">
        <v>1366253</v>
      </c>
    </row>
    <row r="36" spans="1:3" ht="11.25" customHeight="1" x14ac:dyDescent="0.2">
      <c r="A36" s="66" t="s">
        <v>33</v>
      </c>
      <c r="B36" s="67">
        <v>10368</v>
      </c>
      <c r="C36" s="67">
        <v>436527</v>
      </c>
    </row>
    <row r="37" spans="1:3" ht="11.25" customHeight="1" x14ac:dyDescent="0.2">
      <c r="A37" s="66" t="s">
        <v>34</v>
      </c>
      <c r="B37" s="67">
        <v>61704</v>
      </c>
      <c r="C37" s="67">
        <v>2476902</v>
      </c>
    </row>
    <row r="38" spans="1:3" ht="11.25" customHeight="1" x14ac:dyDescent="0.2">
      <c r="A38" s="66" t="s">
        <v>35</v>
      </c>
      <c r="B38" s="67">
        <v>56578</v>
      </c>
      <c r="C38" s="67">
        <v>2262177</v>
      </c>
    </row>
    <row r="39" spans="1:3" ht="11.25" customHeight="1" x14ac:dyDescent="0.2">
      <c r="A39" s="66" t="s">
        <v>36</v>
      </c>
      <c r="B39" s="67">
        <v>20599</v>
      </c>
      <c r="C39" s="67">
        <v>804733</v>
      </c>
    </row>
    <row r="40" spans="1:3" ht="11.25" customHeight="1" x14ac:dyDescent="0.2">
      <c r="A40" s="66" t="s">
        <v>37</v>
      </c>
      <c r="B40" s="67">
        <v>23208</v>
      </c>
      <c r="C40" s="67">
        <v>915421</v>
      </c>
    </row>
    <row r="41" spans="1:3" ht="11.25" customHeight="1" x14ac:dyDescent="0.2">
      <c r="A41" s="66" t="s">
        <v>38</v>
      </c>
      <c r="B41" s="67">
        <v>15667</v>
      </c>
      <c r="C41" s="67">
        <v>666983</v>
      </c>
    </row>
    <row r="42" spans="1:3" ht="11.25" customHeight="1" x14ac:dyDescent="0.2">
      <c r="A42" s="66" t="s">
        <v>39</v>
      </c>
      <c r="B42" s="67">
        <v>14427</v>
      </c>
      <c r="C42" s="67">
        <v>623811</v>
      </c>
    </row>
    <row r="43" spans="1:3" ht="11.25" customHeight="1" x14ac:dyDescent="0.2">
      <c r="A43" s="66" t="s">
        <v>40</v>
      </c>
      <c r="B43" s="67">
        <v>7275</v>
      </c>
      <c r="C43" s="67">
        <v>254692</v>
      </c>
    </row>
    <row r="44" spans="1:3" ht="11.25" customHeight="1" x14ac:dyDescent="0.2">
      <c r="A44" s="66" t="s">
        <v>41</v>
      </c>
      <c r="B44" s="67">
        <v>9832</v>
      </c>
      <c r="C44" s="67">
        <v>387823</v>
      </c>
    </row>
    <row r="45" spans="1:3" ht="11.25" customHeight="1" x14ac:dyDescent="0.2">
      <c r="A45" s="66" t="s">
        <v>42</v>
      </c>
      <c r="B45" s="67">
        <v>23747</v>
      </c>
      <c r="C45" s="67">
        <v>963337</v>
      </c>
    </row>
    <row r="46" spans="1:3" ht="11.25" customHeight="1" x14ac:dyDescent="0.2">
      <c r="A46" s="66" t="s">
        <v>43</v>
      </c>
      <c r="B46" s="67">
        <v>6515</v>
      </c>
      <c r="C46" s="67">
        <v>249036</v>
      </c>
    </row>
    <row r="47" spans="1:3" ht="11.25" customHeight="1" x14ac:dyDescent="0.2">
      <c r="A47" s="66" t="s">
        <v>44</v>
      </c>
      <c r="B47" s="67">
        <v>3959</v>
      </c>
      <c r="C47" s="67">
        <v>158677</v>
      </c>
    </row>
    <row r="48" spans="1:3" ht="11.25" customHeight="1" x14ac:dyDescent="0.2">
      <c r="A48" s="66" t="s">
        <v>45</v>
      </c>
      <c r="B48" s="68">
        <v>74</v>
      </c>
      <c r="C48" s="67">
        <v>3105</v>
      </c>
    </row>
    <row r="49" spans="1:3" ht="11.25" customHeight="1" x14ac:dyDescent="0.2">
      <c r="A49" s="66" t="s">
        <v>46</v>
      </c>
      <c r="B49" s="67">
        <v>7338</v>
      </c>
      <c r="C49" s="67">
        <v>273456</v>
      </c>
    </row>
    <row r="50" spans="1:3" ht="11.25" customHeight="1" x14ac:dyDescent="0.2">
      <c r="A50" s="66" t="s">
        <v>47</v>
      </c>
      <c r="B50" s="68">
        <v>679</v>
      </c>
      <c r="C50" s="67">
        <v>26268</v>
      </c>
    </row>
    <row r="51" spans="1:3" ht="11.25" customHeight="1" x14ac:dyDescent="0.2">
      <c r="A51" s="66" t="s">
        <v>48</v>
      </c>
      <c r="B51" s="67">
        <v>9972</v>
      </c>
      <c r="C51" s="67">
        <v>386140</v>
      </c>
    </row>
    <row r="52" spans="1:3" ht="11.25" customHeight="1" x14ac:dyDescent="0.2">
      <c r="A52" s="66" t="s">
        <v>49</v>
      </c>
      <c r="B52" s="67">
        <v>2936</v>
      </c>
      <c r="C52" s="67">
        <v>109339</v>
      </c>
    </row>
    <row r="53" spans="1:3" ht="11.25" customHeight="1" x14ac:dyDescent="0.2">
      <c r="A53" s="66" t="s">
        <v>50</v>
      </c>
      <c r="B53" s="67">
        <v>2271</v>
      </c>
      <c r="C53" s="67">
        <v>93017</v>
      </c>
    </row>
    <row r="54" spans="1:3" ht="11.25" customHeight="1" x14ac:dyDescent="0.2">
      <c r="A54" s="66" t="s">
        <v>51</v>
      </c>
      <c r="B54" s="67">
        <v>2291</v>
      </c>
      <c r="C54" s="67">
        <v>88872</v>
      </c>
    </row>
    <row r="55" spans="1:3" ht="11.25" customHeight="1" x14ac:dyDescent="0.2">
      <c r="A55" s="66" t="s">
        <v>52</v>
      </c>
      <c r="B55" s="67">
        <v>1231</v>
      </c>
      <c r="C55" s="67">
        <v>48621</v>
      </c>
    </row>
    <row r="56" spans="1:3" ht="11.25" customHeight="1" x14ac:dyDescent="0.2">
      <c r="A56" s="66" t="s">
        <v>53</v>
      </c>
      <c r="B56" s="67">
        <v>5361</v>
      </c>
      <c r="C56" s="67">
        <v>202824</v>
      </c>
    </row>
    <row r="57" spans="1:3" ht="11.25" customHeight="1" x14ac:dyDescent="0.2">
      <c r="A57" s="66" t="s">
        <v>54</v>
      </c>
      <c r="B57" s="67">
        <v>2492</v>
      </c>
      <c r="C57" s="67">
        <v>91595</v>
      </c>
    </row>
    <row r="58" spans="1:3" ht="11.25" customHeight="1" x14ac:dyDescent="0.2">
      <c r="A58" s="66" t="s">
        <v>55</v>
      </c>
      <c r="B58" s="67">
        <v>2130</v>
      </c>
      <c r="C58" s="67">
        <v>91839</v>
      </c>
    </row>
    <row r="59" spans="1:3" ht="11.25" customHeight="1" x14ac:dyDescent="0.2">
      <c r="A59" s="66" t="s">
        <v>56</v>
      </c>
      <c r="B59" s="67">
        <v>2090</v>
      </c>
      <c r="C59" s="67">
        <v>80282</v>
      </c>
    </row>
    <row r="60" spans="1:3" ht="11.25" customHeight="1" x14ac:dyDescent="0.2">
      <c r="A60" s="66" t="s">
        <v>57</v>
      </c>
      <c r="B60" s="67">
        <v>9105</v>
      </c>
      <c r="C60" s="67">
        <v>342356</v>
      </c>
    </row>
    <row r="61" spans="1:3" ht="11.25" customHeight="1" x14ac:dyDescent="0.2">
      <c r="A61" s="66" t="s">
        <v>58</v>
      </c>
      <c r="B61" s="67">
        <v>4408</v>
      </c>
      <c r="C61" s="67">
        <v>163442</v>
      </c>
    </row>
    <row r="62" spans="1:3" ht="11.25" customHeight="1" x14ac:dyDescent="0.2">
      <c r="A62" s="66" t="s">
        <v>59</v>
      </c>
      <c r="B62" s="68">
        <v>773</v>
      </c>
      <c r="C62" s="67">
        <v>29047</v>
      </c>
    </row>
    <row r="63" spans="1:3" ht="11.25" customHeight="1" x14ac:dyDescent="0.2">
      <c r="A63" s="66" t="s">
        <v>60</v>
      </c>
      <c r="B63" s="67">
        <v>7104</v>
      </c>
      <c r="C63" s="67">
        <v>282152</v>
      </c>
    </row>
    <row r="64" spans="1:3" ht="11.25" customHeight="1" x14ac:dyDescent="0.2">
      <c r="A64" s="66" t="s">
        <v>61</v>
      </c>
      <c r="B64" s="67">
        <v>1539</v>
      </c>
      <c r="C64" s="67">
        <v>57302</v>
      </c>
    </row>
    <row r="65" spans="1:3" ht="11.25" customHeight="1" x14ac:dyDescent="0.2">
      <c r="A65" s="66" t="s">
        <v>62</v>
      </c>
      <c r="B65" s="67">
        <v>3384</v>
      </c>
      <c r="C65" s="67">
        <v>134226</v>
      </c>
    </row>
    <row r="66" spans="1:3" ht="11.25" customHeight="1" x14ac:dyDescent="0.2">
      <c r="A66" s="66" t="s">
        <v>63</v>
      </c>
      <c r="B66" s="67">
        <v>6483</v>
      </c>
      <c r="C66" s="67">
        <v>252491</v>
      </c>
    </row>
    <row r="67" spans="1:3" ht="11.25" customHeight="1" x14ac:dyDescent="0.2">
      <c r="A67" s="66" t="s">
        <v>64</v>
      </c>
      <c r="B67" s="68">
        <v>850</v>
      </c>
      <c r="C67" s="67">
        <v>31694</v>
      </c>
    </row>
    <row r="68" spans="1:3" ht="11.25" customHeight="1" x14ac:dyDescent="0.2">
      <c r="A68" s="66" t="s">
        <v>65</v>
      </c>
      <c r="B68" s="67">
        <v>5049</v>
      </c>
      <c r="C68" s="67">
        <v>185745</v>
      </c>
    </row>
    <row r="69" spans="1:3" ht="11.25" customHeight="1" x14ac:dyDescent="0.2">
      <c r="A69" s="66" t="s">
        <v>66</v>
      </c>
      <c r="B69" s="67">
        <v>2098</v>
      </c>
      <c r="C69" s="67">
        <v>83746</v>
      </c>
    </row>
    <row r="70" spans="1:3" ht="11.25" customHeight="1" x14ac:dyDescent="0.2">
      <c r="A70" s="66" t="s">
        <v>67</v>
      </c>
      <c r="B70" s="67">
        <v>3225</v>
      </c>
      <c r="C70" s="67">
        <v>118994</v>
      </c>
    </row>
    <row r="71" spans="1:3" ht="11.25" customHeight="1" x14ac:dyDescent="0.2">
      <c r="A71" s="66" t="s">
        <v>68</v>
      </c>
      <c r="B71" s="67">
        <v>1874</v>
      </c>
      <c r="C71" s="67">
        <v>74568</v>
      </c>
    </row>
    <row r="72" spans="1:3" ht="11.25" customHeight="1" x14ac:dyDescent="0.2">
      <c r="A72" s="66" t="s">
        <v>69</v>
      </c>
      <c r="B72" s="67">
        <v>1916</v>
      </c>
      <c r="C72" s="67">
        <v>70790</v>
      </c>
    </row>
    <row r="73" spans="1:3" ht="11.25" customHeight="1" x14ac:dyDescent="0.2">
      <c r="A73" s="66" t="s">
        <v>70</v>
      </c>
      <c r="B73" s="67">
        <v>1474</v>
      </c>
      <c r="C73" s="67">
        <v>54594</v>
      </c>
    </row>
    <row r="74" spans="1:3" ht="11.25" customHeight="1" x14ac:dyDescent="0.2">
      <c r="A74" s="66" t="s">
        <v>71</v>
      </c>
      <c r="B74" s="67">
        <v>1189</v>
      </c>
      <c r="C74" s="67">
        <v>48344</v>
      </c>
    </row>
    <row r="75" spans="1:3" ht="11.25" customHeight="1" x14ac:dyDescent="0.2">
      <c r="A75" s="66" t="s">
        <v>72</v>
      </c>
      <c r="B75" s="68">
        <v>120</v>
      </c>
      <c r="C75" s="67">
        <v>4650</v>
      </c>
    </row>
    <row r="76" spans="1:3" ht="11.25" customHeight="1" x14ac:dyDescent="0.2">
      <c r="A76" s="66" t="s">
        <v>73</v>
      </c>
      <c r="B76" s="67">
        <v>1781270</v>
      </c>
      <c r="C76" s="67">
        <v>78395823</v>
      </c>
    </row>
  </sheetData>
  <mergeCells count="2">
    <mergeCell ref="B1:C1"/>
    <mergeCell ref="A3:C3"/>
  </mergeCells>
  <pageMargins left="0.7" right="0.7" top="0.75" bottom="0.75" header="0.3" footer="0.3"/>
  <pageSetup paperSize="9" scale="82" fitToWidth="0" fitToHeight="0" pageOrder="overThenDown" orientation="portrait" r:id="rId1"/>
  <headerFooter alignWithMargins="0"/>
  <rowBreaks count="1" manualBreakCount="1">
    <brk id="7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view="pageBreakPreview" zoomScale="150" zoomScaleNormal="100" zoomScaleSheetLayoutView="1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25" sqref="C25"/>
    </sheetView>
  </sheetViews>
  <sheetFormatPr defaultColWidth="10.7109375" defaultRowHeight="10.199999999999999" x14ac:dyDescent="0.2"/>
  <cols>
    <col min="1" max="1" width="47.28515625" style="1" customWidth="1"/>
    <col min="2" max="2" width="28.42578125" style="1" customWidth="1"/>
    <col min="3" max="3" width="24.42578125" style="1" customWidth="1"/>
    <col min="4" max="16384" width="10.7109375" style="1"/>
  </cols>
  <sheetData>
    <row r="1" spans="1:3" ht="48.75" customHeight="1" x14ac:dyDescent="0.25">
      <c r="B1" s="161" t="s">
        <v>163</v>
      </c>
      <c r="C1" s="161"/>
    </row>
    <row r="2" spans="1:3" ht="11.25" customHeight="1" x14ac:dyDescent="0.2"/>
    <row r="3" spans="1:3" ht="30.75" customHeight="1" x14ac:dyDescent="0.2">
      <c r="A3" s="162" t="s">
        <v>157</v>
      </c>
      <c r="B3" s="162"/>
      <c r="C3" s="162"/>
    </row>
    <row r="4" spans="1:3" ht="11.25" customHeight="1" x14ac:dyDescent="0.2"/>
    <row r="5" spans="1:3" ht="25.5" customHeight="1" x14ac:dyDescent="0.2">
      <c r="A5" s="63" t="s">
        <v>1</v>
      </c>
      <c r="B5" s="64" t="s">
        <v>2</v>
      </c>
      <c r="C5" s="65" t="s">
        <v>85</v>
      </c>
    </row>
    <row r="6" spans="1:3" ht="11.25" customHeight="1" x14ac:dyDescent="0.2">
      <c r="A6" s="66" t="s">
        <v>136</v>
      </c>
      <c r="B6" s="67">
        <v>83035</v>
      </c>
      <c r="C6" s="67">
        <v>16729960</v>
      </c>
    </row>
    <row r="7" spans="1:3" ht="11.25" customHeight="1" x14ac:dyDescent="0.2">
      <c r="A7" s="66" t="s">
        <v>158</v>
      </c>
      <c r="B7" s="67">
        <v>7534</v>
      </c>
      <c r="C7" s="67">
        <v>1572628</v>
      </c>
    </row>
    <row r="8" spans="1:3" ht="11.25" customHeight="1" x14ac:dyDescent="0.2">
      <c r="A8" s="66" t="s">
        <v>4</v>
      </c>
      <c r="B8" s="67">
        <v>5648</v>
      </c>
      <c r="C8" s="67">
        <v>824830</v>
      </c>
    </row>
    <row r="9" spans="1:3" ht="11.25" customHeight="1" x14ac:dyDescent="0.2">
      <c r="A9" s="66" t="s">
        <v>76</v>
      </c>
      <c r="B9" s="67">
        <v>160961</v>
      </c>
      <c r="C9" s="67">
        <v>32254170</v>
      </c>
    </row>
    <row r="10" spans="1:3" ht="11.25" customHeight="1" x14ac:dyDescent="0.2">
      <c r="A10" s="66" t="s">
        <v>106</v>
      </c>
      <c r="B10" s="67">
        <v>164138</v>
      </c>
      <c r="C10" s="67">
        <v>32696563</v>
      </c>
    </row>
    <row r="11" spans="1:3" ht="11.25" customHeight="1" x14ac:dyDescent="0.2">
      <c r="A11" s="66" t="s">
        <v>77</v>
      </c>
      <c r="B11" s="67">
        <v>138806</v>
      </c>
      <c r="C11" s="67">
        <v>80568439</v>
      </c>
    </row>
    <row r="12" spans="1:3" ht="11.25" customHeight="1" x14ac:dyDescent="0.2">
      <c r="A12" s="66" t="s">
        <v>5</v>
      </c>
      <c r="B12" s="67">
        <v>40767</v>
      </c>
      <c r="C12" s="67">
        <v>8591714</v>
      </c>
    </row>
    <row r="13" spans="1:3" ht="11.25" customHeight="1" x14ac:dyDescent="0.2">
      <c r="A13" s="66" t="s">
        <v>159</v>
      </c>
      <c r="B13" s="67">
        <v>18873</v>
      </c>
      <c r="C13" s="67">
        <v>3988022</v>
      </c>
    </row>
    <row r="14" spans="1:3" ht="11.25" customHeight="1" x14ac:dyDescent="0.2">
      <c r="A14" s="66" t="s">
        <v>6</v>
      </c>
      <c r="B14" s="67">
        <v>75070</v>
      </c>
      <c r="C14" s="67">
        <v>15467861</v>
      </c>
    </row>
    <row r="15" spans="1:3" ht="11.25" customHeight="1" x14ac:dyDescent="0.2">
      <c r="A15" s="66" t="s">
        <v>80</v>
      </c>
      <c r="B15" s="67">
        <v>46544</v>
      </c>
      <c r="C15" s="67">
        <v>26173204</v>
      </c>
    </row>
    <row r="16" spans="1:3" ht="11.25" customHeight="1" x14ac:dyDescent="0.2">
      <c r="A16" s="66" t="s">
        <v>8</v>
      </c>
      <c r="B16" s="67">
        <v>66227</v>
      </c>
      <c r="C16" s="67">
        <v>13764178</v>
      </c>
    </row>
    <row r="17" spans="1:3" ht="11.25" customHeight="1" x14ac:dyDescent="0.2">
      <c r="A17" s="66" t="s">
        <v>160</v>
      </c>
      <c r="B17" s="67">
        <v>18113</v>
      </c>
      <c r="C17" s="67">
        <v>10496484</v>
      </c>
    </row>
    <row r="18" spans="1:3" ht="11.25" customHeight="1" x14ac:dyDescent="0.2">
      <c r="A18" s="66" t="s">
        <v>10</v>
      </c>
      <c r="B18" s="67">
        <v>22532</v>
      </c>
      <c r="C18" s="67">
        <v>5911121</v>
      </c>
    </row>
    <row r="19" spans="1:3" ht="11.25" customHeight="1" x14ac:dyDescent="0.2">
      <c r="A19" s="66" t="s">
        <v>11</v>
      </c>
      <c r="B19" s="67">
        <v>106052</v>
      </c>
      <c r="C19" s="67">
        <v>27692475</v>
      </c>
    </row>
    <row r="20" spans="1:3" ht="11.25" customHeight="1" x14ac:dyDescent="0.2">
      <c r="A20" s="66" t="s">
        <v>81</v>
      </c>
      <c r="B20" s="67">
        <v>59204</v>
      </c>
      <c r="C20" s="67">
        <v>15636220</v>
      </c>
    </row>
    <row r="21" spans="1:3" ht="11.25" customHeight="1" x14ac:dyDescent="0.2">
      <c r="A21" s="66" t="s">
        <v>13</v>
      </c>
      <c r="B21" s="67">
        <v>40813</v>
      </c>
      <c r="C21" s="67">
        <v>10591042</v>
      </c>
    </row>
    <row r="22" spans="1:3" ht="11.25" customHeight="1" x14ac:dyDescent="0.2">
      <c r="A22" s="66" t="s">
        <v>14</v>
      </c>
      <c r="B22" s="67">
        <v>16978</v>
      </c>
      <c r="C22" s="67">
        <v>4391586</v>
      </c>
    </row>
    <row r="23" spans="1:3" ht="11.25" customHeight="1" x14ac:dyDescent="0.2">
      <c r="A23" s="66" t="s">
        <v>15</v>
      </c>
      <c r="B23" s="67">
        <v>12227</v>
      </c>
      <c r="C23" s="67">
        <v>3105230</v>
      </c>
    </row>
    <row r="24" spans="1:3" ht="11.25" customHeight="1" x14ac:dyDescent="0.2">
      <c r="A24" s="66" t="s">
        <v>16</v>
      </c>
      <c r="B24" s="67">
        <v>16177</v>
      </c>
      <c r="C24" s="67">
        <v>4129651</v>
      </c>
    </row>
    <row r="25" spans="1:3" ht="11.25" customHeight="1" x14ac:dyDescent="0.2">
      <c r="A25" s="66" t="s">
        <v>17</v>
      </c>
      <c r="B25" s="67">
        <v>13461</v>
      </c>
      <c r="C25" s="67">
        <v>3510617</v>
      </c>
    </row>
    <row r="26" spans="1:3" ht="11.25" customHeight="1" x14ac:dyDescent="0.2">
      <c r="A26" s="66" t="s">
        <v>18</v>
      </c>
      <c r="B26" s="67">
        <v>46891</v>
      </c>
      <c r="C26" s="67">
        <v>12394814</v>
      </c>
    </row>
    <row r="27" spans="1:3" ht="11.25" customHeight="1" x14ac:dyDescent="0.2">
      <c r="A27" s="66" t="s">
        <v>19</v>
      </c>
      <c r="B27" s="67">
        <v>41234</v>
      </c>
      <c r="C27" s="67">
        <v>10661016</v>
      </c>
    </row>
    <row r="28" spans="1:3" ht="11.25" customHeight="1" x14ac:dyDescent="0.2">
      <c r="A28" s="66" t="s">
        <v>20</v>
      </c>
      <c r="B28" s="67">
        <v>11699</v>
      </c>
      <c r="C28" s="67">
        <v>3032995</v>
      </c>
    </row>
    <row r="29" spans="1:3" ht="11.25" customHeight="1" x14ac:dyDescent="0.2">
      <c r="A29" s="66" t="s">
        <v>21</v>
      </c>
      <c r="B29" s="67">
        <v>22681</v>
      </c>
      <c r="C29" s="67">
        <v>6050289</v>
      </c>
    </row>
    <row r="30" spans="1:3" ht="11.25" customHeight="1" x14ac:dyDescent="0.2">
      <c r="A30" s="66" t="s">
        <v>22</v>
      </c>
      <c r="B30" s="67">
        <v>13658</v>
      </c>
      <c r="C30" s="67">
        <v>3518392</v>
      </c>
    </row>
    <row r="31" spans="1:3" ht="11.25" customHeight="1" x14ac:dyDescent="0.2">
      <c r="A31" s="66" t="s">
        <v>23</v>
      </c>
      <c r="B31" s="67">
        <v>35487</v>
      </c>
      <c r="C31" s="67">
        <v>9263763</v>
      </c>
    </row>
    <row r="32" spans="1:3" ht="11.25" customHeight="1" x14ac:dyDescent="0.2">
      <c r="A32" s="66" t="s">
        <v>24</v>
      </c>
      <c r="B32" s="67">
        <v>14033</v>
      </c>
      <c r="C32" s="67">
        <v>3620572</v>
      </c>
    </row>
    <row r="33" spans="1:3" ht="11.25" customHeight="1" x14ac:dyDescent="0.2">
      <c r="A33" s="66" t="s">
        <v>25</v>
      </c>
      <c r="B33" s="67">
        <v>25598</v>
      </c>
      <c r="C33" s="67">
        <v>6496965</v>
      </c>
    </row>
    <row r="34" spans="1:3" ht="11.25" customHeight="1" x14ac:dyDescent="0.2">
      <c r="A34" s="66" t="s">
        <v>26</v>
      </c>
      <c r="B34" s="67">
        <v>30005</v>
      </c>
      <c r="C34" s="67">
        <v>7732713</v>
      </c>
    </row>
    <row r="35" spans="1:3" ht="11.25" customHeight="1" x14ac:dyDescent="0.2">
      <c r="A35" s="66" t="s">
        <v>27</v>
      </c>
      <c r="B35" s="67">
        <v>17984</v>
      </c>
      <c r="C35" s="67">
        <v>4737496</v>
      </c>
    </row>
    <row r="36" spans="1:3" ht="11.25" customHeight="1" x14ac:dyDescent="0.2">
      <c r="A36" s="66" t="s">
        <v>28</v>
      </c>
      <c r="B36" s="67">
        <v>89275</v>
      </c>
      <c r="C36" s="67">
        <v>23438035</v>
      </c>
    </row>
    <row r="37" spans="1:3" ht="11.25" customHeight="1" x14ac:dyDescent="0.2">
      <c r="A37" s="66" t="s">
        <v>29</v>
      </c>
      <c r="B37" s="67">
        <v>21616</v>
      </c>
      <c r="C37" s="67">
        <v>5558410</v>
      </c>
    </row>
    <row r="38" spans="1:3" ht="11.25" customHeight="1" x14ac:dyDescent="0.2">
      <c r="A38" s="66" t="s">
        <v>30</v>
      </c>
      <c r="B38" s="67">
        <v>22107</v>
      </c>
      <c r="C38" s="67">
        <v>5643235</v>
      </c>
    </row>
    <row r="39" spans="1:3" ht="11.25" customHeight="1" x14ac:dyDescent="0.2">
      <c r="A39" s="66" t="s">
        <v>31</v>
      </c>
      <c r="B39" s="67">
        <v>22518</v>
      </c>
      <c r="C39" s="67">
        <v>6102716</v>
      </c>
    </row>
    <row r="40" spans="1:3" ht="11.25" customHeight="1" x14ac:dyDescent="0.2">
      <c r="A40" s="66" t="s">
        <v>32</v>
      </c>
      <c r="B40" s="67">
        <v>36273</v>
      </c>
      <c r="C40" s="67">
        <v>9537441</v>
      </c>
    </row>
    <row r="41" spans="1:3" ht="11.25" customHeight="1" x14ac:dyDescent="0.2">
      <c r="A41" s="66" t="s">
        <v>33</v>
      </c>
      <c r="B41" s="67">
        <v>10754</v>
      </c>
      <c r="C41" s="67">
        <v>2659347</v>
      </c>
    </row>
    <row r="42" spans="1:3" ht="11.25" customHeight="1" x14ac:dyDescent="0.2">
      <c r="A42" s="66" t="s">
        <v>34</v>
      </c>
      <c r="B42" s="67">
        <v>63501</v>
      </c>
      <c r="C42" s="67">
        <v>16469726</v>
      </c>
    </row>
    <row r="43" spans="1:3" ht="11.25" customHeight="1" x14ac:dyDescent="0.2">
      <c r="A43" s="66" t="s">
        <v>35</v>
      </c>
      <c r="B43" s="67">
        <v>56186</v>
      </c>
      <c r="C43" s="67">
        <v>14535832</v>
      </c>
    </row>
    <row r="44" spans="1:3" ht="11.25" customHeight="1" x14ac:dyDescent="0.2">
      <c r="A44" s="66" t="s">
        <v>36</v>
      </c>
      <c r="B44" s="67">
        <v>21020</v>
      </c>
      <c r="C44" s="67">
        <v>5363797</v>
      </c>
    </row>
    <row r="45" spans="1:3" ht="11.25" customHeight="1" x14ac:dyDescent="0.2">
      <c r="A45" s="66" t="s">
        <v>37</v>
      </c>
      <c r="B45" s="67">
        <v>24558</v>
      </c>
      <c r="C45" s="67">
        <v>7060527</v>
      </c>
    </row>
    <row r="46" spans="1:3" ht="11.25" customHeight="1" x14ac:dyDescent="0.2">
      <c r="A46" s="66" t="s">
        <v>38</v>
      </c>
      <c r="B46" s="67">
        <v>16211</v>
      </c>
      <c r="C46" s="67">
        <v>4111757</v>
      </c>
    </row>
    <row r="47" spans="1:3" ht="11.25" customHeight="1" x14ac:dyDescent="0.2">
      <c r="A47" s="66" t="s">
        <v>39</v>
      </c>
      <c r="B47" s="67">
        <v>15406</v>
      </c>
      <c r="C47" s="67">
        <v>4069816</v>
      </c>
    </row>
    <row r="48" spans="1:3" ht="11.25" customHeight="1" x14ac:dyDescent="0.2">
      <c r="A48" s="66" t="s">
        <v>40</v>
      </c>
      <c r="B48" s="67">
        <v>8340</v>
      </c>
      <c r="C48" s="67">
        <v>1133997</v>
      </c>
    </row>
    <row r="49" spans="1:3" ht="11.25" customHeight="1" x14ac:dyDescent="0.2">
      <c r="A49" s="66" t="s">
        <v>41</v>
      </c>
      <c r="B49" s="67">
        <v>15125</v>
      </c>
      <c r="C49" s="67">
        <v>3014501</v>
      </c>
    </row>
    <row r="50" spans="1:3" ht="11.25" customHeight="1" x14ac:dyDescent="0.2">
      <c r="A50" s="66" t="s">
        <v>42</v>
      </c>
      <c r="B50" s="67">
        <v>23882</v>
      </c>
      <c r="C50" s="67">
        <v>4809875</v>
      </c>
    </row>
    <row r="51" spans="1:3" ht="11.25" customHeight="1" x14ac:dyDescent="0.2">
      <c r="A51" s="66" t="s">
        <v>43</v>
      </c>
      <c r="B51" s="67">
        <v>6669</v>
      </c>
      <c r="C51" s="67">
        <v>1287023</v>
      </c>
    </row>
    <row r="52" spans="1:3" ht="11.25" customHeight="1" x14ac:dyDescent="0.2">
      <c r="A52" s="66" t="s">
        <v>44</v>
      </c>
      <c r="B52" s="67">
        <v>4270</v>
      </c>
      <c r="C52" s="67">
        <v>933009</v>
      </c>
    </row>
    <row r="53" spans="1:3" ht="11.25" customHeight="1" x14ac:dyDescent="0.2">
      <c r="A53" s="66" t="s">
        <v>161</v>
      </c>
      <c r="B53" s="68">
        <v>238</v>
      </c>
      <c r="C53" s="67">
        <v>50882</v>
      </c>
    </row>
    <row r="54" spans="1:3" ht="11.25" customHeight="1" x14ac:dyDescent="0.2">
      <c r="A54" s="66" t="s">
        <v>82</v>
      </c>
      <c r="B54" s="67">
        <v>5999</v>
      </c>
      <c r="C54" s="67">
        <v>922806</v>
      </c>
    </row>
    <row r="55" spans="1:3" ht="11.25" customHeight="1" x14ac:dyDescent="0.2">
      <c r="A55" s="66" t="s">
        <v>45</v>
      </c>
      <c r="B55" s="67">
        <v>1514</v>
      </c>
      <c r="C55" s="67">
        <v>300059</v>
      </c>
    </row>
    <row r="56" spans="1:3" ht="11.25" customHeight="1" x14ac:dyDescent="0.2">
      <c r="A56" s="66" t="s">
        <v>84</v>
      </c>
      <c r="B56" s="68">
        <v>108</v>
      </c>
      <c r="C56" s="67">
        <v>25372</v>
      </c>
    </row>
    <row r="57" spans="1:3" ht="11.25" customHeight="1" x14ac:dyDescent="0.2">
      <c r="A57" s="66" t="s">
        <v>162</v>
      </c>
      <c r="B57" s="67">
        <v>1730</v>
      </c>
      <c r="C57" s="67">
        <v>298244</v>
      </c>
    </row>
    <row r="58" spans="1:3" ht="11.25" customHeight="1" x14ac:dyDescent="0.2">
      <c r="A58" s="66" t="s">
        <v>73</v>
      </c>
      <c r="B58" s="67">
        <v>1839730</v>
      </c>
      <c r="C58" s="67">
        <v>502931417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прил 8 ВМП</vt:lpstr>
      <vt:lpstr>прил 7 КС COV</vt:lpstr>
      <vt:lpstr>прил 6.2 ДИ МГИ</vt:lpstr>
      <vt:lpstr>прил 6.1 ДИ гист </vt:lpstr>
      <vt:lpstr>прил 5 АПП МЕР</vt:lpstr>
      <vt:lpstr>прил 4 дисп</vt:lpstr>
      <vt:lpstr>прил 3 подуш. гин.</vt:lpstr>
      <vt:lpstr>прил 2 подуш стамат.</vt:lpstr>
      <vt:lpstr>прил 1 подуш. тер.</vt:lpstr>
      <vt:lpstr>'прил 5 АПП МЕР'!Область_печати</vt:lpstr>
      <vt:lpstr>'прил 6.1 ДИ гист '!Область_печати</vt:lpstr>
      <vt:lpstr>'прил 6.2 ДИ МГИ'!Область_печати</vt:lpstr>
      <vt:lpstr>'прил 7 КС COV'!Область_печати</vt:lpstr>
      <vt:lpstr>'прил 8 ВМП'!Область_печати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Анжелика Е. Гололоб</cp:lastModifiedBy>
  <cp:revision>1</cp:revision>
  <cp:lastPrinted>2022-06-01T08:00:56Z</cp:lastPrinted>
  <dcterms:created xsi:type="dcterms:W3CDTF">2022-05-23T10:45:08Z</dcterms:created>
  <dcterms:modified xsi:type="dcterms:W3CDTF">2022-06-30T04:27:36Z</dcterms:modified>
</cp:coreProperties>
</file>